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41" activeTab="0"/>
  </bookViews>
  <sheets>
    <sheet name="H" sheetId="1" r:id="rId1"/>
    <sheet name="Přípravka I H" sheetId="2" r:id="rId2"/>
    <sheet name="Přípravka I D" sheetId="3" r:id="rId3"/>
    <sheet name="Přípravka II H" sheetId="4" r:id="rId4"/>
    <sheet name="Přípravka II D" sheetId="5" r:id="rId5"/>
    <sheet name="Přípravka III H" sheetId="6" r:id="rId6"/>
    <sheet name="Přípravka III D" sheetId="7" r:id="rId7"/>
    <sheet name="Ml. žáci " sheetId="8" r:id="rId8"/>
    <sheet name="Ml. žákyně" sheetId="9" r:id="rId9"/>
    <sheet name="St. žáci" sheetId="10" r:id="rId10"/>
    <sheet name="St. žákyně" sheetId="11" r:id="rId11"/>
    <sheet name="starší" sheetId="12" r:id="rId12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<sst xmlns="http://schemas.openxmlformats.org/spreadsheetml/2006/main" count="659" uniqueCount="226">
  <si>
    <t>Jméno</t>
  </si>
  <si>
    <t>Rok nar.</t>
  </si>
  <si>
    <t>Oddíl</t>
  </si>
  <si>
    <t>50 m</t>
  </si>
  <si>
    <t>200 m</t>
  </si>
  <si>
    <t>Nýdlová Viktorie</t>
  </si>
  <si>
    <t>Dvořáčková Eliška</t>
  </si>
  <si>
    <t>Pivec Rostislav</t>
  </si>
  <si>
    <t>Petrák Matěj</t>
  </si>
  <si>
    <t>Sedlák Tomáš</t>
  </si>
  <si>
    <t>100 m</t>
  </si>
  <si>
    <t>Kličková Barbora</t>
  </si>
  <si>
    <t>Albrechtová Ema</t>
  </si>
  <si>
    <t>Nýdlová Lucie</t>
  </si>
  <si>
    <t>Žiaková Mariana</t>
  </si>
  <si>
    <t>Čermák Jan</t>
  </si>
  <si>
    <t>Kvasnička Adam</t>
  </si>
  <si>
    <t>400 m</t>
  </si>
  <si>
    <t>Kollarová Lenka</t>
  </si>
  <si>
    <t>Nedvědová Petra</t>
  </si>
  <si>
    <t>Kurzová Bára</t>
  </si>
  <si>
    <t>Souček Filip</t>
  </si>
  <si>
    <t>60 m</t>
  </si>
  <si>
    <t>Čermáková Lucie</t>
  </si>
  <si>
    <t>800 m</t>
  </si>
  <si>
    <t>Kategorie: Muži handicapovaní s mentálním postižením</t>
  </si>
  <si>
    <t>pořadí</t>
  </si>
  <si>
    <t>Řepová Veronika</t>
  </si>
  <si>
    <t>Řádová Tereza</t>
  </si>
  <si>
    <t>Široká Andrea</t>
  </si>
  <si>
    <t>Novotná Hana</t>
  </si>
  <si>
    <t>míček</t>
  </si>
  <si>
    <t>200m</t>
  </si>
  <si>
    <t>koule</t>
  </si>
  <si>
    <t>dálka</t>
  </si>
  <si>
    <t>Kategorie: Ženy handicapované s mentálním postižením</t>
  </si>
  <si>
    <t>součet
dílčích
pořadí</t>
  </si>
  <si>
    <t>Celkové
pořadí</t>
  </si>
  <si>
    <t>Šteierová Nela</t>
  </si>
  <si>
    <t>výkon
( cm )</t>
  </si>
  <si>
    <t>výkon
( s )</t>
  </si>
  <si>
    <t>výkon
( m )</t>
  </si>
  <si>
    <t>výkon
(mm:ss)</t>
  </si>
  <si>
    <t>Andrlová Eliška</t>
  </si>
  <si>
    <t>Vacek Lukáš</t>
  </si>
  <si>
    <t>Zeman Václav</t>
  </si>
  <si>
    <t>Janků Jaroslav</t>
  </si>
  <si>
    <t>Zemanová Amálie Anna</t>
  </si>
  <si>
    <t>Jílková Jindřiška</t>
  </si>
  <si>
    <t>Petráková Zuzana</t>
  </si>
  <si>
    <t>Lomská Simona</t>
  </si>
  <si>
    <t>Habichová Barbora</t>
  </si>
  <si>
    <t>Janák Benjamin</t>
  </si>
  <si>
    <t>Drnek Ondřej</t>
  </si>
  <si>
    <t>Vilhelmová Lia</t>
  </si>
  <si>
    <t>Strusková Kateřina</t>
  </si>
  <si>
    <t>Váňová Bohuslava</t>
  </si>
  <si>
    <t>Dočkalová Tereza</t>
  </si>
  <si>
    <t>Kačerová Barbora</t>
  </si>
  <si>
    <t>Pivcová Žaneta</t>
  </si>
  <si>
    <t>Kačerová Kateřina</t>
  </si>
  <si>
    <t>Písek</t>
  </si>
  <si>
    <t>SK Č. Dvory</t>
  </si>
  <si>
    <t>Daněk Šimon</t>
  </si>
  <si>
    <t>Kurz Matěj</t>
  </si>
  <si>
    <t>Kropíková Aneta</t>
  </si>
  <si>
    <t>Vichra Václav</t>
  </si>
  <si>
    <t>Dudová Markéta</t>
  </si>
  <si>
    <t>SKOK JH</t>
  </si>
  <si>
    <t>13</t>
  </si>
  <si>
    <t>14</t>
  </si>
  <si>
    <t>Přípravka I chlapci (11-x)</t>
  </si>
  <si>
    <t>Přípravka II chlapci (09-10)</t>
  </si>
  <si>
    <t>Přípravka II dívky (09-10)</t>
  </si>
  <si>
    <t>Přípravka III chlapci (07-08)</t>
  </si>
  <si>
    <t>Přípravka III (07-08)</t>
  </si>
  <si>
    <t>Mladší žáci (05-06)</t>
  </si>
  <si>
    <t>Mladší žákyně (05-06)</t>
  </si>
  <si>
    <t>Starší žáci (03-04)</t>
  </si>
  <si>
    <t>Starší žákyně (04-03)</t>
  </si>
  <si>
    <t>Dorostenci (02-01)</t>
  </si>
  <si>
    <t>Dorostenky (02-01)</t>
  </si>
  <si>
    <t>Junioři (00-99)</t>
  </si>
  <si>
    <t>Juniorky (00-99)</t>
  </si>
  <si>
    <t>Muži (98-x)</t>
  </si>
  <si>
    <t>Ženy (98-x)</t>
  </si>
  <si>
    <t>Lorenc David</t>
  </si>
  <si>
    <t>Tylová Veronika</t>
  </si>
  <si>
    <t>SK Čtyři Dvory</t>
  </si>
  <si>
    <t>Voráčková Simona</t>
  </si>
  <si>
    <t>TJ Nová Včelnice</t>
  </si>
  <si>
    <t>Škrleta František</t>
  </si>
  <si>
    <t>Škrletová Naďa</t>
  </si>
  <si>
    <t>Beran Antonín</t>
  </si>
  <si>
    <t>Lukáš Zdeněk</t>
  </si>
  <si>
    <t>Fohl Jonáš</t>
  </si>
  <si>
    <t>Hrdoušek Michal</t>
  </si>
  <si>
    <t>Beranová Marie</t>
  </si>
  <si>
    <t>Kupková Denisa</t>
  </si>
  <si>
    <t>Vaňková Markéta</t>
  </si>
  <si>
    <t>Nečasová Valerie</t>
  </si>
  <si>
    <t>Škrletová Dominika</t>
  </si>
  <si>
    <t>Jinochová Nikola</t>
  </si>
  <si>
    <t>Zdeňková Magdaléna</t>
  </si>
  <si>
    <t>Kupka Filip</t>
  </si>
  <si>
    <t>Hrdoušek Jiří</t>
  </si>
  <si>
    <t>Šíma Matěj</t>
  </si>
  <si>
    <t>Fohl Štěpán</t>
  </si>
  <si>
    <t>Novotný Matěj</t>
  </si>
  <si>
    <t>Šívr Matěj</t>
  </si>
  <si>
    <t>Hembera Karel</t>
  </si>
  <si>
    <t>Zikmundová Eliška</t>
  </si>
  <si>
    <t>Kozáková Kristýna</t>
  </si>
  <si>
    <t>Hrnečková Aneta</t>
  </si>
  <si>
    <t>Hynková Nela</t>
  </si>
  <si>
    <t>Veselý Matouš</t>
  </si>
  <si>
    <t>VESELÁ</t>
  </si>
  <si>
    <t>Mejdrech Zdeněk</t>
  </si>
  <si>
    <t>Nevěřil Tomáš</t>
  </si>
  <si>
    <t>Steinbauerová Anna</t>
  </si>
  <si>
    <t>Veselá Adéla</t>
  </si>
  <si>
    <t>Steinbauerová Linda</t>
  </si>
  <si>
    <t>SK Čéčova ČB</t>
  </si>
  <si>
    <t>Svobodová Barbora</t>
  </si>
  <si>
    <t>Říhová Natálie</t>
  </si>
  <si>
    <t>Hejdová Veronika</t>
  </si>
  <si>
    <t xml:space="preserve">Stejskalová Tina </t>
  </si>
  <si>
    <t>České Velenice</t>
  </si>
  <si>
    <t>Spartak Praha 4</t>
  </si>
  <si>
    <t xml:space="preserve">Nedvědová Tereza </t>
  </si>
  <si>
    <t xml:space="preserve">Nedvěd Matyáš </t>
  </si>
  <si>
    <t>Průšová Anna</t>
  </si>
  <si>
    <t>Mikšátková Alice</t>
  </si>
  <si>
    <t>Cimbálníková Klára</t>
  </si>
  <si>
    <t>Linduška Jan</t>
  </si>
  <si>
    <t>Hajnová Eliška</t>
  </si>
  <si>
    <t>Vilhelm Erik</t>
  </si>
  <si>
    <t>Vilhelmová Nina</t>
  </si>
  <si>
    <t>Vyhnalová Natálie</t>
  </si>
  <si>
    <t>Holoubek Jan</t>
  </si>
  <si>
    <t>Nová Veronika</t>
  </si>
  <si>
    <t>Hlaváčová Kateřina</t>
  </si>
  <si>
    <t>Nový Ondřej</t>
  </si>
  <si>
    <t>Hlaváč Jan</t>
  </si>
  <si>
    <t xml:space="preserve">Habichová Kateřina </t>
  </si>
  <si>
    <t xml:space="preserve">Šestáková Tereza </t>
  </si>
  <si>
    <t xml:space="preserve">Strusková Adéla </t>
  </si>
  <si>
    <t>Kršíková Simona</t>
  </si>
  <si>
    <t>Konfrštová Klára</t>
  </si>
  <si>
    <t>Konfršt Ondřej</t>
  </si>
  <si>
    <t>Lomský Lukáš</t>
  </si>
  <si>
    <t>Mikulíková Michaela</t>
  </si>
  <si>
    <t>Svatková Petra</t>
  </si>
  <si>
    <t>Svatek Martin</t>
  </si>
  <si>
    <t>Slanina Ondřej</t>
  </si>
  <si>
    <t>Slanina Jakub</t>
  </si>
  <si>
    <t>Hrdounová Eliška</t>
  </si>
  <si>
    <t>Hrdoun Tomáš</t>
  </si>
  <si>
    <t>Dvořáčková Barbora</t>
  </si>
  <si>
    <t>Fidler Tomáš</t>
  </si>
  <si>
    <t>Skřivanová Viktorie</t>
  </si>
  <si>
    <t xml:space="preserve">Havelka Vojtěch </t>
  </si>
  <si>
    <t>Janků Šimon</t>
  </si>
  <si>
    <t>Jelínek Filip</t>
  </si>
  <si>
    <t xml:space="preserve">Dvořáková Tereza </t>
  </si>
  <si>
    <t>Machartová Valentina</t>
  </si>
  <si>
    <t>Machart Šimon</t>
  </si>
  <si>
    <t>Čaládyová Lucie</t>
  </si>
  <si>
    <t>Bradová Berenika</t>
  </si>
  <si>
    <t>Matoušková Pavla</t>
  </si>
  <si>
    <t>Vasičková Renáta</t>
  </si>
  <si>
    <t>Kaplan Petr</t>
  </si>
  <si>
    <t>Pažitka Antonín</t>
  </si>
  <si>
    <t>Kašparcová Kristýna</t>
  </si>
  <si>
    <t>Stibor Samuel</t>
  </si>
  <si>
    <t>Jouza Jáchym</t>
  </si>
  <si>
    <t>Stibor Jiří</t>
  </si>
  <si>
    <t>Kozáková Tereza</t>
  </si>
  <si>
    <t>Mainclová Eva Anna</t>
  </si>
  <si>
    <t>Jílek Rostislav</t>
  </si>
  <si>
    <t>Zelinger Tomáš</t>
  </si>
  <si>
    <t>Hudeček Jan</t>
  </si>
  <si>
    <t>Hauser Petr</t>
  </si>
  <si>
    <t>Nová Bystřice</t>
  </si>
  <si>
    <t>Stejskalová Denisa</t>
  </si>
  <si>
    <t>Markalousová Ema</t>
  </si>
  <si>
    <t>Korandová Kristýna</t>
  </si>
  <si>
    <t>Svědíková Ema</t>
  </si>
  <si>
    <t>Novotná Barbora</t>
  </si>
  <si>
    <t>Bláhová Michaela</t>
  </si>
  <si>
    <t>Johanesová Blanka</t>
  </si>
  <si>
    <t>Procházka Aleš</t>
  </si>
  <si>
    <t>Hollitzer Jaroslav</t>
  </si>
  <si>
    <t>Knotková Kamila</t>
  </si>
  <si>
    <t>Šimonová Růžena</t>
  </si>
  <si>
    <t>Šimonová Kristýna</t>
  </si>
  <si>
    <t>Šenkýř Matyáš</t>
  </si>
  <si>
    <t>Medek Ondřej</t>
  </si>
  <si>
    <t>Řáda Matěj</t>
  </si>
  <si>
    <t>Šindelářová Lucie</t>
  </si>
  <si>
    <t>Chramostová Ema</t>
  </si>
  <si>
    <t>Plucarová Klára</t>
  </si>
  <si>
    <t>Široký Daniel</t>
  </si>
  <si>
    <t>Šestáková Tereza</t>
  </si>
  <si>
    <t>Přípravka I dívky (11-x)</t>
  </si>
  <si>
    <t>Jelínek Tomáš</t>
  </si>
  <si>
    <t>Wölfl Zdeněk</t>
  </si>
  <si>
    <t>DNS</t>
  </si>
  <si>
    <t>Kubičková Kateřina</t>
  </si>
  <si>
    <t>Stibor Antonín</t>
  </si>
  <si>
    <t>Deštná</t>
  </si>
  <si>
    <t>J. Hradec</t>
  </si>
  <si>
    <t>Hynková Nina</t>
  </si>
  <si>
    <t>16</t>
  </si>
  <si>
    <t>17</t>
  </si>
  <si>
    <t>TJ N. Včelnice</t>
  </si>
  <si>
    <t>SK Čečova  ČB</t>
  </si>
  <si>
    <t>OKNA JH</t>
  </si>
  <si>
    <t>SPMP Praha</t>
  </si>
  <si>
    <t>Č. Velenice</t>
  </si>
  <si>
    <t>18</t>
  </si>
  <si>
    <t>19</t>
  </si>
  <si>
    <t>20</t>
  </si>
  <si>
    <t>K. Řečice</t>
  </si>
  <si>
    <t>Mnich</t>
  </si>
  <si>
    <t>Košťialová Adéla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</si>
</sst>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  <numFmt numFmtId="166" formatCode="ss:m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h:mm;@"/>
    <numFmt numFmtId="173" formatCode="[h]:mm:ss;@"/>
    <numFmt numFmtId="174" formatCode="mm:ss.00"/>
    <numFmt numFmtId="175" formatCode="mm:ss.0;@"/>
    <numFmt numFmtId="176" formatCode="mm:ss.00;@"/>
    <numFmt numFmtId="177" formatCode="[$-405]dddd\ d\.\ mmmm\ yyyy"/>
    <numFmt numFmtId="178" formatCode="0.000"/>
    <numFmt numFmtId="179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 tint="0.04998999834060669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4" fontId="22" fillId="0" borderId="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3" customWidth="1"/>
    <col min="6" max="6" width="6.8515625" style="13" customWidth="1"/>
    <col min="7" max="7" width="10.00390625" style="13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35</v>
      </c>
      <c r="C1" s="5"/>
      <c r="D1" s="5"/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22</v>
      </c>
      <c r="F2" s="31"/>
      <c r="G2" s="30" t="s">
        <v>34</v>
      </c>
      <c r="H2" s="31"/>
      <c r="I2" s="30" t="s">
        <v>31</v>
      </c>
      <c r="J2" s="31"/>
      <c r="K2" s="30" t="s">
        <v>4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0.25" customHeight="1">
      <c r="A4" s="5">
        <f>N4</f>
        <v>1</v>
      </c>
      <c r="B4" s="9" t="s">
        <v>194</v>
      </c>
      <c r="C4" s="10">
        <v>1997</v>
      </c>
      <c r="D4" s="10" t="s">
        <v>211</v>
      </c>
      <c r="E4" s="12">
        <v>12.01</v>
      </c>
      <c r="F4" s="10">
        <v>1</v>
      </c>
      <c r="G4" s="10">
        <v>200</v>
      </c>
      <c r="H4" s="10">
        <v>3</v>
      </c>
      <c r="I4" s="12">
        <v>15.73</v>
      </c>
      <c r="J4" s="10">
        <v>2</v>
      </c>
      <c r="K4" s="19">
        <v>0.0004995370370370369</v>
      </c>
      <c r="L4" s="10">
        <v>1</v>
      </c>
      <c r="M4" s="10">
        <f>F4+H4+J4+L4</f>
        <v>7</v>
      </c>
      <c r="N4" s="15">
        <v>1</v>
      </c>
    </row>
    <row r="5" spans="1:14" ht="20.25" customHeight="1">
      <c r="A5" s="5">
        <f>N5</f>
        <v>2</v>
      </c>
      <c r="B5" s="9" t="s">
        <v>67</v>
      </c>
      <c r="C5" s="10">
        <v>1996</v>
      </c>
      <c r="D5" s="10" t="s">
        <v>211</v>
      </c>
      <c r="E5" s="12">
        <v>12.64</v>
      </c>
      <c r="F5" s="10">
        <v>2</v>
      </c>
      <c r="G5" s="10">
        <v>250</v>
      </c>
      <c r="H5" s="10">
        <v>1</v>
      </c>
      <c r="I5" s="12">
        <v>17.22</v>
      </c>
      <c r="J5" s="10">
        <v>1</v>
      </c>
      <c r="K5" s="19">
        <v>0.0005437847222222222</v>
      </c>
      <c r="L5" s="10">
        <v>3</v>
      </c>
      <c r="M5" s="10">
        <f>F5+H5+J5+L5</f>
        <v>7</v>
      </c>
      <c r="N5" s="15">
        <v>2</v>
      </c>
    </row>
    <row r="6" spans="1:14" ht="20.25" customHeight="1">
      <c r="A6" s="5">
        <v>3</v>
      </c>
      <c r="B6" s="9" t="s">
        <v>195</v>
      </c>
      <c r="C6" s="10">
        <v>1998</v>
      </c>
      <c r="D6" s="10" t="s">
        <v>211</v>
      </c>
      <c r="E6" s="12">
        <v>12.75</v>
      </c>
      <c r="F6" s="10">
        <v>3</v>
      </c>
      <c r="G6" s="10">
        <v>211</v>
      </c>
      <c r="H6" s="10">
        <v>2</v>
      </c>
      <c r="I6" s="12">
        <v>12.36</v>
      </c>
      <c r="J6" s="10">
        <v>3</v>
      </c>
      <c r="K6" s="19">
        <v>0.0005199074074074074</v>
      </c>
      <c r="L6" s="10">
        <v>2</v>
      </c>
      <c r="M6" s="10">
        <f>F6+H6+J6+L6</f>
        <v>10</v>
      </c>
      <c r="N6" s="15">
        <v>3</v>
      </c>
    </row>
    <row r="7" spans="1:14" ht="20.25" customHeight="1">
      <c r="A7" s="5">
        <v>4</v>
      </c>
      <c r="B7" s="9" t="s">
        <v>190</v>
      </c>
      <c r="C7" s="10">
        <v>1975</v>
      </c>
      <c r="D7" s="10" t="s">
        <v>218</v>
      </c>
      <c r="E7" s="12">
        <v>20.2</v>
      </c>
      <c r="F7" s="10">
        <v>4</v>
      </c>
      <c r="G7" s="10">
        <v>105</v>
      </c>
      <c r="H7" s="10">
        <v>4</v>
      </c>
      <c r="I7" s="12">
        <v>7.75</v>
      </c>
      <c r="J7" s="10">
        <v>4</v>
      </c>
      <c r="K7" s="19">
        <v>0.0008893518518518518</v>
      </c>
      <c r="L7" s="10">
        <v>4</v>
      </c>
      <c r="M7" s="10">
        <f>F7+H7+J7+L7</f>
        <v>16</v>
      </c>
      <c r="N7" s="15">
        <v>4</v>
      </c>
    </row>
    <row r="8" spans="1:14" ht="20.25" customHeight="1">
      <c r="A8" s="5">
        <v>5</v>
      </c>
      <c r="B8" s="9" t="s">
        <v>189</v>
      </c>
      <c r="C8" s="10">
        <v>1973</v>
      </c>
      <c r="D8" s="10" t="s">
        <v>218</v>
      </c>
      <c r="E8" s="12">
        <v>26.07</v>
      </c>
      <c r="F8" s="10">
        <v>5</v>
      </c>
      <c r="G8" s="10">
        <v>65</v>
      </c>
      <c r="H8" s="10">
        <v>5</v>
      </c>
      <c r="I8" s="12">
        <v>7.22</v>
      </c>
      <c r="J8" s="10">
        <v>5</v>
      </c>
      <c r="K8" s="19">
        <v>0.0013844907407407406</v>
      </c>
      <c r="L8" s="10">
        <v>5</v>
      </c>
      <c r="M8" s="10">
        <f>F8+H8+J8+L8</f>
        <v>20</v>
      </c>
      <c r="N8" s="15">
        <v>5</v>
      </c>
    </row>
    <row r="9" spans="1:14" ht="20.25" customHeight="1">
      <c r="A9" s="5"/>
      <c r="B9" s="9"/>
      <c r="C9" s="10"/>
      <c r="D9" s="9"/>
      <c r="E9" s="12"/>
      <c r="F9" s="10"/>
      <c r="G9" s="10"/>
      <c r="H9" s="10"/>
      <c r="I9" s="12"/>
      <c r="J9" s="10"/>
      <c r="K9" s="21"/>
      <c r="L9" s="10"/>
      <c r="M9" s="10"/>
      <c r="N9" s="15"/>
    </row>
    <row r="10" spans="1:4" ht="15.75">
      <c r="A10" s="6"/>
      <c r="B10" s="7"/>
      <c r="C10" s="5"/>
      <c r="D10" s="7"/>
    </row>
    <row r="11" spans="2:4" ht="30" customHeight="1">
      <c r="B11" s="3" t="s">
        <v>25</v>
      </c>
      <c r="C11" s="7"/>
      <c r="D11" s="7"/>
    </row>
    <row r="12" spans="1:14" ht="21" customHeight="1">
      <c r="A12" s="5"/>
      <c r="B12" s="32" t="s">
        <v>0</v>
      </c>
      <c r="C12" s="34" t="s">
        <v>1</v>
      </c>
      <c r="D12" s="32" t="s">
        <v>2</v>
      </c>
      <c r="E12" s="30" t="s">
        <v>22</v>
      </c>
      <c r="F12" s="31"/>
      <c r="G12" s="30" t="s">
        <v>34</v>
      </c>
      <c r="H12" s="31"/>
      <c r="I12" s="30" t="s">
        <v>31</v>
      </c>
      <c r="J12" s="31"/>
      <c r="K12" s="30" t="s">
        <v>4</v>
      </c>
      <c r="L12" s="31"/>
      <c r="M12" s="36" t="s">
        <v>36</v>
      </c>
      <c r="N12" s="38" t="s">
        <v>37</v>
      </c>
    </row>
    <row r="13" spans="1:14" ht="42" customHeight="1">
      <c r="A13" s="5"/>
      <c r="B13" s="33"/>
      <c r="C13" s="35"/>
      <c r="D13" s="33"/>
      <c r="E13" s="18" t="s">
        <v>40</v>
      </c>
      <c r="F13" s="16" t="s">
        <v>26</v>
      </c>
      <c r="G13" s="18" t="s">
        <v>39</v>
      </c>
      <c r="H13" s="16" t="s">
        <v>26</v>
      </c>
      <c r="I13" s="18" t="s">
        <v>41</v>
      </c>
      <c r="J13" s="16" t="s">
        <v>26</v>
      </c>
      <c r="K13" s="18" t="s">
        <v>42</v>
      </c>
      <c r="L13" s="16" t="s">
        <v>26</v>
      </c>
      <c r="M13" s="37"/>
      <c r="N13" s="39"/>
    </row>
    <row r="14" spans="1:14" ht="20.25" customHeight="1">
      <c r="A14" s="5">
        <f>N14</f>
        <v>1</v>
      </c>
      <c r="B14" s="9" t="s">
        <v>192</v>
      </c>
      <c r="C14" s="10">
        <v>1960</v>
      </c>
      <c r="D14" s="10" t="s">
        <v>218</v>
      </c>
      <c r="E14" s="12">
        <v>10.54</v>
      </c>
      <c r="F14" s="10">
        <v>1</v>
      </c>
      <c r="G14" s="10">
        <v>238</v>
      </c>
      <c r="H14" s="10">
        <v>1</v>
      </c>
      <c r="I14" s="12">
        <v>17.51</v>
      </c>
      <c r="J14" s="10">
        <v>1</v>
      </c>
      <c r="K14" s="19">
        <v>0.00047476851851851863</v>
      </c>
      <c r="L14" s="10">
        <v>2</v>
      </c>
      <c r="M14" s="10">
        <f>F14+H14+J14+L14</f>
        <v>5</v>
      </c>
      <c r="N14" s="15">
        <v>1</v>
      </c>
    </row>
    <row r="15" spans="1:14" ht="20.25" customHeight="1">
      <c r="A15" s="5">
        <f>N15</f>
        <v>2</v>
      </c>
      <c r="B15" s="9" t="s">
        <v>191</v>
      </c>
      <c r="C15" s="10">
        <v>1975</v>
      </c>
      <c r="D15" s="10" t="s">
        <v>218</v>
      </c>
      <c r="E15" s="12">
        <v>11.32</v>
      </c>
      <c r="F15" s="10">
        <v>2</v>
      </c>
      <c r="G15" s="10">
        <v>210</v>
      </c>
      <c r="H15" s="10">
        <v>2</v>
      </c>
      <c r="I15" s="12">
        <v>14.72</v>
      </c>
      <c r="J15" s="10">
        <v>2</v>
      </c>
      <c r="K15" s="19">
        <v>0.00044537037037037033</v>
      </c>
      <c r="L15" s="10">
        <v>1</v>
      </c>
      <c r="M15" s="10">
        <f>F15+H15+J15+L15</f>
        <v>7</v>
      </c>
      <c r="N15" s="15">
        <v>2</v>
      </c>
    </row>
    <row r="16" spans="1:14" ht="20.25" customHeight="1">
      <c r="A16" s="5">
        <v>3</v>
      </c>
      <c r="B16" s="9" t="s">
        <v>159</v>
      </c>
      <c r="C16" s="10">
        <v>1981</v>
      </c>
      <c r="D16" s="10" t="s">
        <v>217</v>
      </c>
      <c r="E16" s="12">
        <v>15.07</v>
      </c>
      <c r="F16" s="10">
        <v>3</v>
      </c>
      <c r="G16" s="10">
        <v>120</v>
      </c>
      <c r="H16" s="10">
        <v>3</v>
      </c>
      <c r="I16" s="12">
        <v>8.68</v>
      </c>
      <c r="J16" s="10">
        <v>3</v>
      </c>
      <c r="K16" s="19">
        <v>0.0005927083333333333</v>
      </c>
      <c r="L16" s="10">
        <v>3</v>
      </c>
      <c r="M16" s="10">
        <f>F16+H16+J16+L16</f>
        <v>12</v>
      </c>
      <c r="N16" s="15">
        <v>3</v>
      </c>
    </row>
    <row r="17" spans="1:14" ht="20.25" customHeight="1">
      <c r="A17" s="5"/>
      <c r="B17" s="9"/>
      <c r="C17" s="10"/>
      <c r="D17" s="9"/>
      <c r="E17" s="12"/>
      <c r="F17" s="10"/>
      <c r="G17" s="10"/>
      <c r="H17" s="10"/>
      <c r="I17" s="12"/>
      <c r="J17" s="10"/>
      <c r="K17" s="21"/>
      <c r="L17" s="10"/>
      <c r="M17" s="10"/>
      <c r="N17" s="15"/>
    </row>
    <row r="18" spans="1:14" ht="20.25" customHeight="1">
      <c r="A18" s="5"/>
      <c r="B18" s="9"/>
      <c r="C18" s="10"/>
      <c r="D18" s="9"/>
      <c r="E18" s="12"/>
      <c r="F18" s="10"/>
      <c r="G18" s="10"/>
      <c r="H18" s="10"/>
      <c r="I18" s="12"/>
      <c r="J18" s="10"/>
      <c r="K18" s="21"/>
      <c r="L18" s="10"/>
      <c r="M18" s="10"/>
      <c r="N18" s="15"/>
    </row>
    <row r="19" spans="1:14" ht="20.25" customHeight="1">
      <c r="A19" s="5"/>
      <c r="B19" s="9"/>
      <c r="C19" s="10"/>
      <c r="D19" s="9"/>
      <c r="E19" s="12"/>
      <c r="F19" s="10"/>
      <c r="G19" s="10"/>
      <c r="H19" s="10"/>
      <c r="I19" s="12"/>
      <c r="J19" s="10"/>
      <c r="K19" s="21"/>
      <c r="L19" s="10"/>
      <c r="M19" s="10"/>
      <c r="N19" s="15"/>
    </row>
  </sheetData>
  <sheetProtection/>
  <mergeCells count="18">
    <mergeCell ref="M12:M13"/>
    <mergeCell ref="N12:N13"/>
    <mergeCell ref="K2:L2"/>
    <mergeCell ref="M2:M3"/>
    <mergeCell ref="N2:N3"/>
    <mergeCell ref="B12:B13"/>
    <mergeCell ref="C12:C13"/>
    <mergeCell ref="D12:D13"/>
    <mergeCell ref="E12:F12"/>
    <mergeCell ref="G12:H12"/>
    <mergeCell ref="I12:J12"/>
    <mergeCell ref="K12:L12"/>
    <mergeCell ref="B2:B3"/>
    <mergeCell ref="C2:C3"/>
    <mergeCell ref="D2:D3"/>
    <mergeCell ref="E2:F2"/>
    <mergeCell ref="G2:H2"/>
    <mergeCell ref="I2:J2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78</v>
      </c>
      <c r="C1" s="5"/>
      <c r="D1" s="7"/>
    </row>
    <row r="2" spans="1:14" s="2" customFormat="1" ht="21" customHeight="1">
      <c r="A2" s="5"/>
      <c r="B2" s="32" t="s">
        <v>0</v>
      </c>
      <c r="C2" s="34" t="s">
        <v>1</v>
      </c>
      <c r="D2" s="32" t="s">
        <v>2</v>
      </c>
      <c r="E2" s="30" t="s">
        <v>22</v>
      </c>
      <c r="F2" s="31"/>
      <c r="G2" s="30" t="s">
        <v>34</v>
      </c>
      <c r="H2" s="31"/>
      <c r="I2" s="30" t="s">
        <v>33</v>
      </c>
      <c r="J2" s="31"/>
      <c r="K2" s="30" t="s">
        <v>24</v>
      </c>
      <c r="L2" s="31"/>
      <c r="M2" s="36" t="s">
        <v>36</v>
      </c>
      <c r="N2" s="38" t="s">
        <v>37</v>
      </c>
    </row>
    <row r="3" spans="1:14" s="2" customFormat="1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53</v>
      </c>
      <c r="C4" s="10">
        <v>2004</v>
      </c>
      <c r="D4" s="10" t="s">
        <v>122</v>
      </c>
      <c r="E4" s="12">
        <v>8.35</v>
      </c>
      <c r="F4" s="10">
        <v>1</v>
      </c>
      <c r="G4" s="10">
        <v>449</v>
      </c>
      <c r="H4" s="10">
        <v>2</v>
      </c>
      <c r="I4" s="12">
        <v>6.76</v>
      </c>
      <c r="J4" s="10">
        <v>5</v>
      </c>
      <c r="K4" s="19">
        <v>0.001734837962962963</v>
      </c>
      <c r="L4" s="10">
        <v>1</v>
      </c>
      <c r="M4" s="10">
        <f aca="true" t="shared" si="0" ref="M4:M9">F4+H4+J4+L4</f>
        <v>9</v>
      </c>
      <c r="N4" s="15">
        <v>1</v>
      </c>
    </row>
    <row r="5" spans="1:14" ht="21">
      <c r="A5" s="20">
        <f>N5</f>
        <v>2</v>
      </c>
      <c r="B5" s="9" t="s">
        <v>205</v>
      </c>
      <c r="C5" s="10">
        <v>2004</v>
      </c>
      <c r="D5" s="10" t="s">
        <v>68</v>
      </c>
      <c r="E5" s="12">
        <v>8.75</v>
      </c>
      <c r="F5" s="10">
        <v>3</v>
      </c>
      <c r="G5" s="10">
        <v>457</v>
      </c>
      <c r="H5" s="10">
        <v>1</v>
      </c>
      <c r="I5" s="12">
        <v>8.13</v>
      </c>
      <c r="J5" s="10">
        <v>3</v>
      </c>
      <c r="K5" s="19">
        <v>0.0017390046296296294</v>
      </c>
      <c r="L5" s="10">
        <v>2</v>
      </c>
      <c r="M5" s="10">
        <f t="shared" si="0"/>
        <v>9</v>
      </c>
      <c r="N5" s="15">
        <v>2</v>
      </c>
    </row>
    <row r="6" spans="1:14" ht="21">
      <c r="A6" s="20">
        <f>N6</f>
        <v>3</v>
      </c>
      <c r="B6" s="9" t="s">
        <v>181</v>
      </c>
      <c r="C6" s="10">
        <v>2004</v>
      </c>
      <c r="D6" s="10" t="s">
        <v>183</v>
      </c>
      <c r="E6" s="12">
        <v>8.81</v>
      </c>
      <c r="F6" s="10">
        <v>4</v>
      </c>
      <c r="G6" s="10">
        <v>443</v>
      </c>
      <c r="H6" s="10">
        <v>3</v>
      </c>
      <c r="I6" s="12">
        <v>8.44</v>
      </c>
      <c r="J6" s="10">
        <v>2</v>
      </c>
      <c r="K6" s="19">
        <v>0.00191875</v>
      </c>
      <c r="L6" s="10">
        <v>4</v>
      </c>
      <c r="M6" s="10">
        <f t="shared" si="0"/>
        <v>13</v>
      </c>
      <c r="N6" s="15">
        <v>3</v>
      </c>
    </row>
    <row r="7" spans="1:14" ht="21">
      <c r="A7" s="20">
        <f>N7</f>
        <v>4</v>
      </c>
      <c r="B7" s="9" t="s">
        <v>182</v>
      </c>
      <c r="C7" s="10">
        <v>2004</v>
      </c>
      <c r="D7" s="10" t="s">
        <v>183</v>
      </c>
      <c r="E7" s="12">
        <v>8.86</v>
      </c>
      <c r="F7" s="10">
        <v>5</v>
      </c>
      <c r="G7" s="10">
        <v>389</v>
      </c>
      <c r="H7" s="10">
        <v>5</v>
      </c>
      <c r="I7" s="12">
        <v>8.98</v>
      </c>
      <c r="J7" s="10">
        <v>1</v>
      </c>
      <c r="K7" s="19">
        <v>0.0019163194444444445</v>
      </c>
      <c r="L7" s="10">
        <v>3</v>
      </c>
      <c r="M7" s="10">
        <f t="shared" si="0"/>
        <v>14</v>
      </c>
      <c r="N7" s="15">
        <v>4</v>
      </c>
    </row>
    <row r="8" spans="1:14" ht="21">
      <c r="A8" s="20" t="e">
        <f>#REF!</f>
        <v>#REF!</v>
      </c>
      <c r="B8" s="9" t="s">
        <v>206</v>
      </c>
      <c r="C8" s="10">
        <v>2004</v>
      </c>
      <c r="D8" s="10" t="s">
        <v>183</v>
      </c>
      <c r="E8" s="12">
        <v>8.53</v>
      </c>
      <c r="F8" s="10">
        <v>2</v>
      </c>
      <c r="G8" s="5">
        <v>438</v>
      </c>
      <c r="H8" s="10">
        <v>4</v>
      </c>
      <c r="I8" s="12">
        <v>7.55</v>
      </c>
      <c r="J8" s="10">
        <v>4</v>
      </c>
      <c r="K8" s="19">
        <v>0.0019908564814814815</v>
      </c>
      <c r="L8" s="10">
        <v>5</v>
      </c>
      <c r="M8" s="10">
        <f t="shared" si="0"/>
        <v>15</v>
      </c>
      <c r="N8" s="15">
        <v>5</v>
      </c>
    </row>
    <row r="9" spans="1:14" ht="21">
      <c r="A9" s="20">
        <f>N8</f>
        <v>5</v>
      </c>
      <c r="B9" s="9" t="s">
        <v>150</v>
      </c>
      <c r="C9" s="10">
        <v>2004</v>
      </c>
      <c r="D9" s="10"/>
      <c r="E9" s="12">
        <v>10.51</v>
      </c>
      <c r="F9" s="10">
        <v>6</v>
      </c>
      <c r="G9" s="10" t="s">
        <v>207</v>
      </c>
      <c r="H9" s="10">
        <v>6</v>
      </c>
      <c r="I9" s="12">
        <v>6.03</v>
      </c>
      <c r="J9" s="10">
        <v>6</v>
      </c>
      <c r="K9" s="19" t="s">
        <v>207</v>
      </c>
      <c r="L9" s="10">
        <v>6</v>
      </c>
      <c r="M9" s="10">
        <f t="shared" si="0"/>
        <v>24</v>
      </c>
      <c r="N9" s="15">
        <v>6</v>
      </c>
    </row>
    <row r="10" spans="1:14" ht="21">
      <c r="A10" s="20">
        <f>N9</f>
        <v>6</v>
      </c>
      <c r="B10" s="9"/>
      <c r="C10" s="10"/>
      <c r="D10" s="10"/>
      <c r="E10" s="12"/>
      <c r="F10" s="10">
        <f>IF(ISNA(_xlfn.RANK.AVG(E10,E$4:E$14,1)),"",_xlfn.RANK.AVG(E10,E$4:E$14,1))</f>
      </c>
      <c r="G10" s="10"/>
      <c r="H10" s="10"/>
      <c r="I10" s="12"/>
      <c r="J10" s="10">
        <f>IF(ISNA(_xlfn.RANK.AVG(I10,I$4:I$14,1)),"",_xlfn.RANK.AVG(I10,I$4:I$14,1))</f>
      </c>
      <c r="K10" s="19"/>
      <c r="L10" s="10">
        <f>IF(ISNA(_xlfn.RANK.AVG(K10,K$4:K$14,1)),"",_xlfn.RANK.AVG(K10,K$4:K$14,1))</f>
      </c>
      <c r="M10" s="10">
        <f>IF(IF(F10="",0,F10)+IF(H10="",0,H10)+IF(J10="",0,J10)+IF(L10="",0,L10)=0,"",IF(F10="",0,F10)+IF(H10="",0,H10)+IF(J10="",0,J10)+IF(L10="",0,L10))</f>
      </c>
      <c r="N10" s="15">
        <f>IF(ISERROR(_xlfn.RANK.EQ(M10,$M$4:$M$14,1)),"",_xlfn.RANK.EQ(M10,$M$4:$M$14,1))</f>
      </c>
    </row>
    <row r="11" spans="1:14" ht="21">
      <c r="A11" s="6"/>
      <c r="B11" s="9"/>
      <c r="C11" s="10"/>
      <c r="D11" s="10"/>
      <c r="E11" s="12"/>
      <c r="F11" s="10">
        <f>IF(ISNA(_xlfn.RANK.AVG(E11,E$4:E$14,1)),"",_xlfn.RANK.AVG(E11,E$4:E$14,1))</f>
      </c>
      <c r="G11" s="10"/>
      <c r="H11" s="10"/>
      <c r="I11" s="12"/>
      <c r="J11" s="10">
        <f>IF(ISNA(_xlfn.RANK.AVG(I11,I$4:I$14,1)),"",_xlfn.RANK.AVG(I11,I$4:I$14,1))</f>
      </c>
      <c r="K11" s="19"/>
      <c r="L11" s="10">
        <f>IF(ISNA(_xlfn.RANK.AVG(K11,K$4:K$14,1)),"",_xlfn.RANK.AVG(K11,K$4:K$14,1))</f>
      </c>
      <c r="M11" s="10">
        <f>IF(IF(F11="",0,F11)+IF(H11="",0,H11)+IF(J11="",0,J11)+IF(L11="",0,L11)=0,"",IF(F11="",0,F11)+IF(H11="",0,H11)+IF(J11="",0,J11)+IF(L11="",0,L11))</f>
      </c>
      <c r="N11" s="15">
        <f>IF(ISERROR(_xlfn.RANK.EQ(M11,$M$4:$M$14,1)),"",_xlfn.RANK.EQ(M11,$M$4:$M$14,1))</f>
      </c>
    </row>
    <row r="12" spans="1:14" ht="21">
      <c r="A12" s="6"/>
      <c r="B12" s="9"/>
      <c r="C12" s="10"/>
      <c r="D12" s="10"/>
      <c r="E12" s="12"/>
      <c r="F12" s="10">
        <f>IF(ISNA(_xlfn.RANK.AVG(E12,E$4:E$14,1)),"",_xlfn.RANK.AVG(E12,E$4:E$14,1))</f>
      </c>
      <c r="G12" s="10"/>
      <c r="H12" s="10"/>
      <c r="I12" s="12"/>
      <c r="J12" s="10">
        <f>IF(ISNA(_xlfn.RANK.AVG(I12,I$4:I$14,1)),"",_xlfn.RANK.AVG(I12,I$4:I$14,1))</f>
      </c>
      <c r="K12" s="19"/>
      <c r="L12" s="10">
        <f>IF(ISNA(_xlfn.RANK.AVG(K12,K$4:K$14,1)),"",_xlfn.RANK.AVG(K12,K$4:K$14,1))</f>
      </c>
      <c r="M12" s="10">
        <f>IF(IF(F12="",0,F12)+IF(H12="",0,H12)+IF(J12="",0,J12)+IF(L12="",0,L12)=0,"",IF(F12="",0,F12)+IF(H12="",0,H12)+IF(J12="",0,J12)+IF(L12="",0,L12))</f>
      </c>
      <c r="N12" s="15">
        <f>IF(ISERROR(_xlfn.RANK.EQ(M12,$M$4:$M$14,1)),"",_xlfn.RANK.EQ(M12,$M$4:$M$14,1))</f>
      </c>
    </row>
    <row r="13" spans="1:14" ht="21">
      <c r="A13" s="6"/>
      <c r="B13" s="9"/>
      <c r="C13" s="10"/>
      <c r="D13" s="10"/>
      <c r="E13" s="12"/>
      <c r="F13" s="10">
        <f>IF(ISNA(_xlfn.RANK.AVG(E13,E$4:E$14,1)),"",_xlfn.RANK.AVG(E13,E$4:E$14,1))</f>
      </c>
      <c r="G13" s="10"/>
      <c r="H13" s="10"/>
      <c r="I13" s="12"/>
      <c r="J13" s="10">
        <f>IF(ISNA(_xlfn.RANK.AVG(I13,I$4:I$14,1)),"",_xlfn.RANK.AVG(I13,I$4:I$14,1))</f>
      </c>
      <c r="K13" s="19"/>
      <c r="L13" s="10">
        <f>IF(ISNA(_xlfn.RANK.AVG(K13,K$4:K$14,1)),"",_xlfn.RANK.AVG(K13,K$4:K$14,1))</f>
      </c>
      <c r="M13" s="10">
        <f>IF(IF(F13="",0,F13)+IF(H13="",0,H13)+IF(J13="",0,J13)+IF(L13="",0,L13)=0,"",IF(F13="",0,F13)+IF(H13="",0,H13)+IF(J13="",0,J13)+IF(L13="",0,L13))</f>
      </c>
      <c r="N13" s="15">
        <f>IF(ISERROR(_xlfn.RANK.EQ(M13,$M$4:$M$14,1)),"",_xlfn.RANK.EQ(M13,$M$4:$M$14,1))</f>
      </c>
    </row>
    <row r="14" spans="1:14" ht="21">
      <c r="A14" s="6"/>
      <c r="B14" s="9"/>
      <c r="C14" s="10"/>
      <c r="D14" s="10"/>
      <c r="E14" s="12"/>
      <c r="F14" s="10">
        <f>IF(ISNA(_xlfn.RANK.AVG(E14,E$4:E$14,1)),"",_xlfn.RANK.AVG(E14,E$4:E$14,1))</f>
      </c>
      <c r="G14" s="10"/>
      <c r="H14" s="10"/>
      <c r="I14" s="12"/>
      <c r="J14" s="10">
        <f>IF(ISNA(_xlfn.RANK.AVG(I14,I$4:I$14,1)),"",_xlfn.RANK.AVG(I14,I$4:I$14,1))</f>
      </c>
      <c r="K14" s="19"/>
      <c r="L14" s="10">
        <f>IF(ISNA(_xlfn.RANK.AVG(K14,K$4:K$14,1)),"",_xlfn.RANK.AVG(K14,K$4:K$14,1))</f>
      </c>
      <c r="M14" s="10">
        <f>IF(IF(F14="",0,F14)+IF(H14="",0,H14)+IF(J14="",0,J14)+IF(L14="",0,L14)=0,"",IF(F14="",0,F14)+IF(H14="",0,H14)+IF(J14="",0,J14)+IF(L14="",0,L14))</f>
      </c>
      <c r="N14" s="15">
        <f>IF(ISERROR(_xlfn.RANK.EQ(M14,$M$4:$M$14,1)),"",_xlfn.RANK.EQ(M14,$M$4:$M$14,1))</f>
      </c>
    </row>
    <row r="15" spans="1:14" ht="21">
      <c r="A15" s="6"/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1:14" ht="21">
      <c r="A16" s="6"/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1:14" ht="21">
      <c r="A17" s="6"/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1:14" ht="21">
      <c r="A30" s="6"/>
      <c r="B30" s="9"/>
      <c r="C30" s="10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  <row r="31" spans="1:14" ht="21">
      <c r="A31" s="6"/>
      <c r="B31" s="9"/>
      <c r="C31" s="10"/>
      <c r="D31" s="10"/>
      <c r="E31" s="12"/>
      <c r="F31" s="10"/>
      <c r="G31" s="10"/>
      <c r="H31" s="10"/>
      <c r="I31" s="12"/>
      <c r="J31" s="10"/>
      <c r="K31" s="19"/>
      <c r="L31" s="10"/>
      <c r="M31" s="10"/>
      <c r="N31" s="15"/>
    </row>
    <row r="32" spans="1:14" ht="21">
      <c r="A32" s="6"/>
      <c r="B32" s="9"/>
      <c r="C32" s="10"/>
      <c r="D32" s="10"/>
      <c r="E32" s="12"/>
      <c r="F32" s="10"/>
      <c r="G32" s="10"/>
      <c r="H32" s="10"/>
      <c r="I32" s="12"/>
      <c r="J32" s="10"/>
      <c r="K32" s="19"/>
      <c r="L32" s="10"/>
      <c r="M32" s="10"/>
      <c r="N32" s="15"/>
    </row>
    <row r="33" spans="1:14" ht="21">
      <c r="A33" s="6"/>
      <c r="B33" s="9"/>
      <c r="C33" s="10"/>
      <c r="D33" s="10"/>
      <c r="E33" s="12"/>
      <c r="F33" s="10"/>
      <c r="G33" s="10"/>
      <c r="H33" s="10"/>
      <c r="I33" s="12"/>
      <c r="J33" s="10"/>
      <c r="K33" s="19"/>
      <c r="L33" s="10"/>
      <c r="M33" s="10"/>
      <c r="N33" s="15"/>
    </row>
    <row r="34" spans="1:14" ht="21">
      <c r="A34" s="6"/>
      <c r="B34" s="9"/>
      <c r="C34" s="10"/>
      <c r="D34" s="10"/>
      <c r="E34" s="12"/>
      <c r="F34" s="10"/>
      <c r="G34" s="10"/>
      <c r="H34" s="10"/>
      <c r="I34" s="12"/>
      <c r="J34" s="10"/>
      <c r="K34" s="19"/>
      <c r="L34" s="10"/>
      <c r="M34" s="10"/>
      <c r="N34" s="15"/>
    </row>
    <row r="35" spans="1:14" ht="21">
      <c r="A35" s="6"/>
      <c r="B35" s="9"/>
      <c r="C35" s="10"/>
      <c r="D35" s="10"/>
      <c r="E35" s="12"/>
      <c r="F35" s="10"/>
      <c r="G35" s="10"/>
      <c r="H35" s="10"/>
      <c r="I35" s="12"/>
      <c r="J35" s="10"/>
      <c r="K35" s="19"/>
      <c r="L35" s="10"/>
      <c r="M35" s="10"/>
      <c r="N35" s="15"/>
    </row>
    <row r="36" spans="1:14" ht="21">
      <c r="A36" s="6"/>
      <c r="B36" s="9"/>
      <c r="C36" s="10"/>
      <c r="D36" s="10"/>
      <c r="E36" s="12"/>
      <c r="F36" s="10"/>
      <c r="G36" s="10"/>
      <c r="H36" s="10"/>
      <c r="I36" s="12"/>
      <c r="J36" s="10"/>
      <c r="K36" s="19"/>
      <c r="L36" s="10"/>
      <c r="M36" s="10"/>
      <c r="N36" s="15"/>
    </row>
    <row r="37" spans="1:14" ht="21">
      <c r="A37" s="6"/>
      <c r="B37" s="9"/>
      <c r="C37" s="10"/>
      <c r="D37" s="10"/>
      <c r="E37" s="12"/>
      <c r="F37" s="10"/>
      <c r="G37" s="10"/>
      <c r="H37" s="10"/>
      <c r="I37" s="12"/>
      <c r="J37" s="10"/>
      <c r="K37" s="19"/>
      <c r="L37" s="10"/>
      <c r="M37" s="10"/>
      <c r="N37" s="15"/>
    </row>
    <row r="38" spans="1:14" ht="21">
      <c r="A38" s="6"/>
      <c r="B38" s="9"/>
      <c r="C38" s="10"/>
      <c r="D38" s="10"/>
      <c r="E38" s="12"/>
      <c r="F38" s="10"/>
      <c r="G38" s="10"/>
      <c r="H38" s="10"/>
      <c r="I38" s="12"/>
      <c r="J38" s="10"/>
      <c r="K38" s="19"/>
      <c r="L38" s="10"/>
      <c r="M38" s="10"/>
      <c r="N38" s="15"/>
    </row>
    <row r="39" ht="15.75">
      <c r="A39" s="6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79</v>
      </c>
      <c r="C1" s="5"/>
      <c r="D1" s="7"/>
    </row>
    <row r="2" spans="1:14" s="2" customFormat="1" ht="21" customHeight="1">
      <c r="A2" s="5"/>
      <c r="B2" s="32" t="s">
        <v>0</v>
      </c>
      <c r="C2" s="34" t="s">
        <v>1</v>
      </c>
      <c r="D2" s="32" t="s">
        <v>2</v>
      </c>
      <c r="E2" s="30" t="s">
        <v>22</v>
      </c>
      <c r="F2" s="31"/>
      <c r="G2" s="30" t="s">
        <v>34</v>
      </c>
      <c r="H2" s="31"/>
      <c r="I2" s="30" t="s">
        <v>33</v>
      </c>
      <c r="J2" s="31"/>
      <c r="K2" s="30" t="s">
        <v>24</v>
      </c>
      <c r="L2" s="31"/>
      <c r="M2" s="36" t="s">
        <v>36</v>
      </c>
      <c r="N2" s="38" t="s">
        <v>37</v>
      </c>
    </row>
    <row r="3" spans="1:14" s="2" customFormat="1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23</v>
      </c>
      <c r="C4" s="10">
        <v>2003</v>
      </c>
      <c r="D4" s="10" t="s">
        <v>216</v>
      </c>
      <c r="E4" s="12">
        <v>8.34</v>
      </c>
      <c r="F4" s="10">
        <v>1</v>
      </c>
      <c r="G4" s="10">
        <v>475</v>
      </c>
      <c r="H4" s="10">
        <v>2</v>
      </c>
      <c r="I4" s="12">
        <v>7.33</v>
      </c>
      <c r="J4" s="10">
        <v>5</v>
      </c>
      <c r="K4" s="19">
        <v>0.0018592592592592593</v>
      </c>
      <c r="L4" s="10">
        <v>2</v>
      </c>
      <c r="M4" s="10">
        <f aca="true" t="shared" si="0" ref="M4:M12">F4+H4+J4+L4</f>
        <v>10</v>
      </c>
      <c r="N4" s="15">
        <v>1</v>
      </c>
    </row>
    <row r="5" spans="1:14" ht="21">
      <c r="A5" s="20">
        <f aca="true" t="shared" si="1" ref="A5:A12">N5</f>
        <v>2</v>
      </c>
      <c r="B5" s="9" t="s">
        <v>54</v>
      </c>
      <c r="C5" s="10">
        <v>2004</v>
      </c>
      <c r="D5" s="10" t="s">
        <v>216</v>
      </c>
      <c r="E5" s="12">
        <v>8.53</v>
      </c>
      <c r="F5" s="10">
        <v>2</v>
      </c>
      <c r="G5" s="10">
        <v>497</v>
      </c>
      <c r="H5" s="10">
        <v>1</v>
      </c>
      <c r="I5" s="12">
        <v>6.93</v>
      </c>
      <c r="J5" s="10">
        <v>7</v>
      </c>
      <c r="K5" s="19">
        <v>0.0018513888888888887</v>
      </c>
      <c r="L5" s="10">
        <v>1</v>
      </c>
      <c r="M5" s="10">
        <f t="shared" si="0"/>
        <v>11</v>
      </c>
      <c r="N5" s="15">
        <v>2</v>
      </c>
    </row>
    <row r="6" spans="1:14" ht="21">
      <c r="A6" s="20">
        <f t="shared" si="1"/>
        <v>3</v>
      </c>
      <c r="B6" s="9" t="s">
        <v>160</v>
      </c>
      <c r="C6" s="10">
        <v>2004</v>
      </c>
      <c r="D6" s="10" t="s">
        <v>127</v>
      </c>
      <c r="E6" s="12">
        <v>9.37</v>
      </c>
      <c r="F6" s="10">
        <v>5</v>
      </c>
      <c r="G6" s="10">
        <v>350</v>
      </c>
      <c r="H6" s="10">
        <v>6</v>
      </c>
      <c r="I6" s="12">
        <v>8.37</v>
      </c>
      <c r="J6" s="10">
        <v>2</v>
      </c>
      <c r="K6" s="19">
        <v>0.0019886574074074073</v>
      </c>
      <c r="L6" s="10">
        <v>4</v>
      </c>
      <c r="M6" s="10">
        <f t="shared" si="0"/>
        <v>17</v>
      </c>
      <c r="N6" s="15">
        <v>3</v>
      </c>
    </row>
    <row r="7" spans="1:14" ht="21">
      <c r="A7" s="20">
        <f t="shared" si="1"/>
        <v>4</v>
      </c>
      <c r="B7" s="9" t="s">
        <v>89</v>
      </c>
      <c r="C7" s="10">
        <v>2004</v>
      </c>
      <c r="D7" s="10" t="s">
        <v>90</v>
      </c>
      <c r="E7" s="12">
        <v>8.79</v>
      </c>
      <c r="F7" s="10">
        <v>3</v>
      </c>
      <c r="G7" s="10">
        <v>423</v>
      </c>
      <c r="H7" s="10">
        <v>3</v>
      </c>
      <c r="I7" s="12">
        <v>6.04</v>
      </c>
      <c r="J7" s="10">
        <v>9</v>
      </c>
      <c r="K7" s="19">
        <v>0.0018918981481481484</v>
      </c>
      <c r="L7" s="10">
        <v>3</v>
      </c>
      <c r="M7" s="10">
        <f t="shared" si="0"/>
        <v>18</v>
      </c>
      <c r="N7" s="15">
        <v>4</v>
      </c>
    </row>
    <row r="8" spans="1:14" ht="21">
      <c r="A8" s="20">
        <f t="shared" si="1"/>
        <v>5</v>
      </c>
      <c r="B8" s="9" t="s">
        <v>65</v>
      </c>
      <c r="C8" s="10">
        <v>2004</v>
      </c>
      <c r="D8" s="10" t="s">
        <v>127</v>
      </c>
      <c r="E8" s="12">
        <v>9.33</v>
      </c>
      <c r="F8" s="10">
        <v>4</v>
      </c>
      <c r="G8" s="10">
        <v>400</v>
      </c>
      <c r="H8" s="10">
        <v>5</v>
      </c>
      <c r="I8" s="12">
        <v>7.87</v>
      </c>
      <c r="J8" s="10">
        <v>4</v>
      </c>
      <c r="K8" s="19">
        <v>0.0021238425925925925</v>
      </c>
      <c r="L8" s="10">
        <v>5</v>
      </c>
      <c r="M8" s="10">
        <f t="shared" si="0"/>
        <v>18</v>
      </c>
      <c r="N8" s="15">
        <v>5</v>
      </c>
    </row>
    <row r="9" spans="1:14" ht="21">
      <c r="A9" s="20">
        <f t="shared" si="1"/>
        <v>6</v>
      </c>
      <c r="B9" s="9" t="s">
        <v>124</v>
      </c>
      <c r="C9" s="10">
        <v>2004</v>
      </c>
      <c r="D9" s="10" t="s">
        <v>68</v>
      </c>
      <c r="E9" s="12">
        <v>10.2</v>
      </c>
      <c r="F9" s="10">
        <v>6</v>
      </c>
      <c r="G9" s="10">
        <v>322</v>
      </c>
      <c r="H9" s="10">
        <v>7</v>
      </c>
      <c r="I9" s="12">
        <v>6.27</v>
      </c>
      <c r="J9" s="10">
        <v>8</v>
      </c>
      <c r="K9" s="19">
        <v>0.0025216435185185185</v>
      </c>
      <c r="L9" s="10">
        <v>6</v>
      </c>
      <c r="M9" s="10">
        <f t="shared" si="0"/>
        <v>27</v>
      </c>
      <c r="N9" s="15">
        <v>6</v>
      </c>
    </row>
    <row r="10" spans="1:14" ht="21">
      <c r="A10" s="20">
        <f t="shared" si="1"/>
        <v>7</v>
      </c>
      <c r="B10" s="9" t="s">
        <v>147</v>
      </c>
      <c r="C10" s="10">
        <v>2004</v>
      </c>
      <c r="D10" s="10" t="s">
        <v>216</v>
      </c>
      <c r="E10" s="12">
        <v>10.93</v>
      </c>
      <c r="F10" s="10">
        <v>7</v>
      </c>
      <c r="G10" s="10">
        <v>274</v>
      </c>
      <c r="H10" s="10">
        <v>8</v>
      </c>
      <c r="I10" s="12">
        <v>8.14</v>
      </c>
      <c r="J10" s="10">
        <v>3</v>
      </c>
      <c r="K10" s="19" t="s">
        <v>207</v>
      </c>
      <c r="L10" s="10">
        <v>7</v>
      </c>
      <c r="M10" s="10">
        <f t="shared" si="0"/>
        <v>25</v>
      </c>
      <c r="N10" s="15">
        <v>7</v>
      </c>
    </row>
    <row r="11" spans="1:14" ht="21">
      <c r="A11" s="20">
        <f t="shared" si="1"/>
        <v>8</v>
      </c>
      <c r="B11" s="9" t="s">
        <v>187</v>
      </c>
      <c r="C11" s="10">
        <v>2003</v>
      </c>
      <c r="D11" s="10" t="s">
        <v>68</v>
      </c>
      <c r="E11" s="12" t="s">
        <v>207</v>
      </c>
      <c r="F11" s="10">
        <v>8</v>
      </c>
      <c r="G11" s="10">
        <v>412</v>
      </c>
      <c r="H11" s="10">
        <v>4</v>
      </c>
      <c r="I11" s="12">
        <v>10.54</v>
      </c>
      <c r="J11" s="10">
        <v>1</v>
      </c>
      <c r="K11" s="19" t="s">
        <v>207</v>
      </c>
      <c r="L11" s="10">
        <v>7</v>
      </c>
      <c r="M11" s="10">
        <f t="shared" si="0"/>
        <v>20</v>
      </c>
      <c r="N11" s="15">
        <v>8</v>
      </c>
    </row>
    <row r="12" spans="1:14" ht="21">
      <c r="A12" s="20">
        <f t="shared" si="1"/>
        <v>9</v>
      </c>
      <c r="B12" s="9" t="s">
        <v>203</v>
      </c>
      <c r="C12" s="10"/>
      <c r="D12" s="10" t="s">
        <v>216</v>
      </c>
      <c r="E12" s="12" t="s">
        <v>207</v>
      </c>
      <c r="F12" s="10">
        <v>8</v>
      </c>
      <c r="G12" s="10" t="s">
        <v>207</v>
      </c>
      <c r="H12" s="10">
        <v>9</v>
      </c>
      <c r="I12" s="12">
        <v>7.27</v>
      </c>
      <c r="J12" s="10">
        <v>6</v>
      </c>
      <c r="K12" s="19" t="s">
        <v>207</v>
      </c>
      <c r="L12" s="10">
        <v>7</v>
      </c>
      <c r="M12" s="10">
        <f t="shared" si="0"/>
        <v>30</v>
      </c>
      <c r="N12" s="15">
        <v>9</v>
      </c>
    </row>
    <row r="13" spans="1:14" ht="21">
      <c r="A13" s="20"/>
      <c r="B13" s="9"/>
      <c r="C13" s="10"/>
      <c r="D13" s="10"/>
      <c r="E13" s="12"/>
      <c r="F13" s="10"/>
      <c r="G13" s="10"/>
      <c r="H13" s="10"/>
      <c r="I13" s="12"/>
      <c r="J13" s="10"/>
      <c r="K13" s="19"/>
      <c r="L13" s="10"/>
      <c r="M13" s="10"/>
      <c r="N13" s="15"/>
    </row>
    <row r="14" spans="1:14" ht="21">
      <c r="A14" s="20"/>
      <c r="B14" s="9"/>
      <c r="C14" s="10"/>
      <c r="D14" s="10"/>
      <c r="E14" s="12"/>
      <c r="F14" s="10"/>
      <c r="G14" s="10"/>
      <c r="H14" s="10"/>
      <c r="I14" s="12"/>
      <c r="J14" s="10"/>
      <c r="K14" s="19"/>
      <c r="L14" s="10"/>
      <c r="M14" s="10"/>
      <c r="N14" s="15"/>
    </row>
    <row r="15" spans="1:14" ht="21">
      <c r="A15" s="20"/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1:14" ht="21">
      <c r="A16" s="20"/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1:14" ht="21">
      <c r="A17" s="6"/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1:14" ht="21">
      <c r="A30" s="6"/>
      <c r="B30" s="9"/>
      <c r="C30" s="10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  <row r="31" spans="1:14" ht="21">
      <c r="A31" s="6"/>
      <c r="B31" s="9"/>
      <c r="C31" s="10"/>
      <c r="D31" s="10"/>
      <c r="E31" s="12"/>
      <c r="F31" s="10"/>
      <c r="G31" s="10"/>
      <c r="H31" s="10"/>
      <c r="I31" s="12"/>
      <c r="J31" s="10"/>
      <c r="K31" s="19"/>
      <c r="L31" s="10"/>
      <c r="M31" s="10"/>
      <c r="N31" s="15"/>
    </row>
    <row r="32" spans="1:14" ht="21">
      <c r="A32" s="6"/>
      <c r="B32" s="9"/>
      <c r="C32" s="10"/>
      <c r="D32" s="10"/>
      <c r="E32" s="12"/>
      <c r="F32" s="10"/>
      <c r="G32" s="10"/>
      <c r="H32" s="10"/>
      <c r="I32" s="12"/>
      <c r="J32" s="10"/>
      <c r="K32" s="19"/>
      <c r="L32" s="10"/>
      <c r="M32" s="10"/>
      <c r="N32" s="15"/>
    </row>
    <row r="33" spans="1:14" ht="21">
      <c r="A33" s="6"/>
      <c r="B33" s="9"/>
      <c r="C33" s="10"/>
      <c r="D33" s="10"/>
      <c r="E33" s="12"/>
      <c r="F33" s="10"/>
      <c r="G33" s="10"/>
      <c r="H33" s="10"/>
      <c r="I33" s="12"/>
      <c r="J33" s="10"/>
      <c r="K33" s="19"/>
      <c r="L33" s="10"/>
      <c r="M33" s="10"/>
      <c r="N33" s="15"/>
    </row>
    <row r="34" spans="1:14" ht="21">
      <c r="A34" s="6"/>
      <c r="B34" s="9"/>
      <c r="C34" s="10"/>
      <c r="D34" s="10"/>
      <c r="E34" s="12"/>
      <c r="F34" s="10"/>
      <c r="G34" s="10"/>
      <c r="H34" s="10"/>
      <c r="I34" s="12"/>
      <c r="J34" s="10"/>
      <c r="K34" s="19"/>
      <c r="L34" s="10"/>
      <c r="M34" s="10"/>
      <c r="N34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7">
      <selection activeCell="O44" sqref="O44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80</v>
      </c>
      <c r="C1" s="7"/>
      <c r="D1" s="7"/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10</v>
      </c>
      <c r="F2" s="31"/>
      <c r="G2" s="30" t="s">
        <v>34</v>
      </c>
      <c r="H2" s="31"/>
      <c r="I2" s="30" t="s">
        <v>33</v>
      </c>
      <c r="J2" s="31"/>
      <c r="K2" s="30" t="s">
        <v>24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6"/>
      <c r="B4" s="9" t="s">
        <v>198</v>
      </c>
      <c r="C4" s="10">
        <v>2002</v>
      </c>
      <c r="D4" s="10" t="s">
        <v>68</v>
      </c>
      <c r="E4" s="12">
        <v>12.37</v>
      </c>
      <c r="F4" s="10">
        <v>1</v>
      </c>
      <c r="G4" s="10">
        <v>539</v>
      </c>
      <c r="H4" s="10">
        <v>1</v>
      </c>
      <c r="I4" s="12">
        <v>7.86</v>
      </c>
      <c r="J4" s="10">
        <v>1</v>
      </c>
      <c r="K4" s="19">
        <v>0.001553587962962963</v>
      </c>
      <c r="L4" s="10">
        <v>1</v>
      </c>
      <c r="M4" s="10">
        <f>F4+H4+J4+L4</f>
        <v>4</v>
      </c>
      <c r="N4" s="15">
        <v>1</v>
      </c>
    </row>
    <row r="5" spans="1:14" ht="21">
      <c r="A5" s="6"/>
      <c r="B5" s="9"/>
      <c r="C5" s="10"/>
      <c r="D5" s="10"/>
      <c r="E5" s="12"/>
      <c r="F5" s="10"/>
      <c r="G5" s="10"/>
      <c r="H5" s="10"/>
      <c r="I5" s="12"/>
      <c r="J5" s="10"/>
      <c r="K5" s="19"/>
      <c r="L5" s="10"/>
      <c r="M5" s="10"/>
      <c r="N5" s="15"/>
    </row>
    <row r="6" spans="1:14" ht="21">
      <c r="A6" s="6"/>
      <c r="B6" s="9"/>
      <c r="C6" s="10"/>
      <c r="D6" s="10"/>
      <c r="E6" s="12"/>
      <c r="F6" s="10"/>
      <c r="G6" s="10"/>
      <c r="H6" s="10"/>
      <c r="I6" s="12"/>
      <c r="J6" s="10"/>
      <c r="K6" s="19"/>
      <c r="L6" s="10"/>
      <c r="M6" s="10"/>
      <c r="N6" s="15"/>
    </row>
    <row r="7" spans="1:14" ht="21">
      <c r="A7" s="6"/>
      <c r="B7" s="9"/>
      <c r="C7" s="10"/>
      <c r="D7" s="10"/>
      <c r="E7" s="12"/>
      <c r="F7" s="10"/>
      <c r="G7" s="10"/>
      <c r="H7" s="10"/>
      <c r="I7" s="12"/>
      <c r="J7" s="10"/>
      <c r="K7" s="19"/>
      <c r="L7" s="10"/>
      <c r="M7" s="10"/>
      <c r="N7" s="15"/>
    </row>
    <row r="8" spans="1:14" ht="21">
      <c r="A8" s="6"/>
      <c r="B8" s="9"/>
      <c r="C8" s="10"/>
      <c r="D8" s="10"/>
      <c r="E8" s="12"/>
      <c r="F8" s="10"/>
      <c r="G8" s="10"/>
      <c r="H8" s="10"/>
      <c r="I8" s="12"/>
      <c r="J8" s="10"/>
      <c r="K8" s="19"/>
      <c r="L8" s="10"/>
      <c r="M8" s="10"/>
      <c r="N8" s="15"/>
    </row>
    <row r="9" spans="1:14" ht="21">
      <c r="A9" s="6"/>
      <c r="B9" s="9"/>
      <c r="C9" s="10"/>
      <c r="D9" s="10"/>
      <c r="E9" s="12"/>
      <c r="F9" s="10"/>
      <c r="G9" s="10"/>
      <c r="H9" s="10"/>
      <c r="I9" s="12"/>
      <c r="J9" s="10"/>
      <c r="K9" s="19"/>
      <c r="L9" s="10"/>
      <c r="M9" s="10"/>
      <c r="N9" s="15"/>
    </row>
    <row r="10" spans="1:14" ht="21">
      <c r="A10" s="6"/>
      <c r="B10" s="7"/>
      <c r="C10" s="5"/>
      <c r="D10" s="5"/>
      <c r="E10" s="8"/>
      <c r="F10" s="5"/>
      <c r="G10" s="5"/>
      <c r="H10" s="5"/>
      <c r="I10" s="8"/>
      <c r="J10" s="5"/>
      <c r="K10" s="24"/>
      <c r="L10" s="5"/>
      <c r="M10" s="5"/>
      <c r="N10" s="23"/>
    </row>
    <row r="11" spans="2:4" ht="30" customHeight="1">
      <c r="B11" s="3" t="s">
        <v>81</v>
      </c>
      <c r="C11" s="7"/>
      <c r="D11" s="7"/>
    </row>
    <row r="12" spans="1:14" ht="15.75">
      <c r="A12" s="6"/>
      <c r="B12" s="32" t="s">
        <v>0</v>
      </c>
      <c r="C12" s="34" t="s">
        <v>1</v>
      </c>
      <c r="D12" s="32" t="s">
        <v>2</v>
      </c>
      <c r="E12" s="30" t="s">
        <v>10</v>
      </c>
      <c r="F12" s="31"/>
      <c r="G12" s="30" t="s">
        <v>34</v>
      </c>
      <c r="H12" s="31"/>
      <c r="I12" s="30" t="s">
        <v>33</v>
      </c>
      <c r="J12" s="31"/>
      <c r="K12" s="30" t="s">
        <v>24</v>
      </c>
      <c r="L12" s="31"/>
      <c r="M12" s="36" t="s">
        <v>36</v>
      </c>
      <c r="N12" s="38" t="s">
        <v>37</v>
      </c>
    </row>
    <row r="13" spans="1:14" ht="31.5">
      <c r="A13" s="6"/>
      <c r="B13" s="33"/>
      <c r="C13" s="35"/>
      <c r="D13" s="33"/>
      <c r="E13" s="18" t="s">
        <v>40</v>
      </c>
      <c r="F13" s="16" t="s">
        <v>26</v>
      </c>
      <c r="G13" s="18" t="s">
        <v>39</v>
      </c>
      <c r="H13" s="16" t="s">
        <v>26</v>
      </c>
      <c r="I13" s="18" t="s">
        <v>41</v>
      </c>
      <c r="J13" s="16" t="s">
        <v>26</v>
      </c>
      <c r="K13" s="18" t="s">
        <v>42</v>
      </c>
      <c r="L13" s="16" t="s">
        <v>26</v>
      </c>
      <c r="M13" s="37"/>
      <c r="N13" s="39"/>
    </row>
    <row r="14" spans="1:14" ht="21">
      <c r="A14" s="6"/>
      <c r="B14" s="9" t="s">
        <v>43</v>
      </c>
      <c r="C14" s="10">
        <v>2002</v>
      </c>
      <c r="D14" s="10" t="s">
        <v>68</v>
      </c>
      <c r="E14" s="12">
        <v>13.38</v>
      </c>
      <c r="F14" s="10">
        <v>1</v>
      </c>
      <c r="G14" s="10">
        <v>408</v>
      </c>
      <c r="H14" s="10">
        <v>2</v>
      </c>
      <c r="I14" s="12">
        <v>7.43</v>
      </c>
      <c r="J14" s="10">
        <v>2</v>
      </c>
      <c r="K14" s="19">
        <v>0.001898726851851852</v>
      </c>
      <c r="L14" s="10">
        <v>1</v>
      </c>
      <c r="M14" s="10">
        <f>F14+H14+J14+L14</f>
        <v>6</v>
      </c>
      <c r="N14" s="15">
        <v>1</v>
      </c>
    </row>
    <row r="15" spans="1:14" ht="21">
      <c r="A15" s="6"/>
      <c r="B15" s="9" t="s">
        <v>55</v>
      </c>
      <c r="C15" s="10">
        <v>2002</v>
      </c>
      <c r="D15" s="10" t="s">
        <v>122</v>
      </c>
      <c r="E15" s="12">
        <v>13.54</v>
      </c>
      <c r="F15" s="10">
        <v>2</v>
      </c>
      <c r="G15" s="10">
        <v>471</v>
      </c>
      <c r="H15" s="10">
        <v>1</v>
      </c>
      <c r="I15" s="12">
        <v>7.36</v>
      </c>
      <c r="J15" s="10">
        <v>3</v>
      </c>
      <c r="K15" s="19">
        <v>0.0020800925925925926</v>
      </c>
      <c r="L15" s="10">
        <v>2</v>
      </c>
      <c r="M15" s="10">
        <f>F15+H15+J15+L15</f>
        <v>8</v>
      </c>
      <c r="N15" s="15">
        <v>2</v>
      </c>
    </row>
    <row r="16" spans="1:14" ht="21">
      <c r="A16" s="6"/>
      <c r="B16" s="9" t="s">
        <v>186</v>
      </c>
      <c r="C16" s="10">
        <v>2002</v>
      </c>
      <c r="D16" s="10" t="s">
        <v>68</v>
      </c>
      <c r="E16" s="12" t="s">
        <v>207</v>
      </c>
      <c r="F16" s="10">
        <v>3</v>
      </c>
      <c r="G16" s="10">
        <v>354</v>
      </c>
      <c r="H16" s="10">
        <v>3</v>
      </c>
      <c r="I16" s="12">
        <v>8.11</v>
      </c>
      <c r="J16" s="10">
        <v>1</v>
      </c>
      <c r="K16" s="19" t="s">
        <v>207</v>
      </c>
      <c r="L16" s="10">
        <v>3</v>
      </c>
      <c r="M16" s="10">
        <f>F16+H16+J16+L16</f>
        <v>10</v>
      </c>
      <c r="N16" s="15">
        <v>3</v>
      </c>
    </row>
    <row r="17" spans="1:14" ht="21">
      <c r="A17" s="6"/>
      <c r="B17" s="9"/>
      <c r="C17" s="10"/>
      <c r="D17" s="10"/>
      <c r="E17" s="12"/>
      <c r="F17" s="10">
        <f>IF(ISNA(_xlfn.RANK.AVG(E17,E$4:E$7,1)),"",_xlfn.RANK.AVG(E17,E$4:E$7,1))</f>
      </c>
      <c r="G17" s="10"/>
      <c r="H17" s="10">
        <f>IF(ISNA(_xlfn.RANK.AVG(G17,G$4:G$7,0)),"",_xlfn.RANK.AVG(G17,G$4:G$7,0))</f>
      </c>
      <c r="I17" s="12"/>
      <c r="J17" s="10">
        <f>IF(ISNA(_xlfn.RANK.AVG(I17,I$4:I$7,0)),"",_xlfn.RANK.AVG(I17,I$4:I$7,0))</f>
      </c>
      <c r="K17" s="19"/>
      <c r="L17" s="10">
        <f>IF(ISNA(_xlfn.RANK.AVG(K17,K$4:K$7,1)),"",_xlfn.RANK.AVG(K17,K$4:K$7,1))</f>
      </c>
      <c r="M17" s="10"/>
      <c r="N17" s="15">
        <f>IF(ISERROR(_xlfn.RANK.EQ(M17,$M$4:$M$7,1)),"",_xlfn.RANK.EQ(M17,$M$4:$M$7,1))</f>
      </c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4" ht="15.75">
      <c r="A20" s="6"/>
      <c r="B20" s="7"/>
      <c r="C20" s="5"/>
      <c r="D20" s="5"/>
    </row>
    <row r="21" spans="2:4" ht="30" customHeight="1">
      <c r="B21" s="3" t="s">
        <v>82</v>
      </c>
      <c r="C21" s="7"/>
      <c r="D21" s="7"/>
    </row>
    <row r="22" spans="1:14" ht="15.75">
      <c r="A22" s="6"/>
      <c r="B22" s="32" t="s">
        <v>0</v>
      </c>
      <c r="C22" s="34" t="s">
        <v>1</v>
      </c>
      <c r="D22" s="32" t="s">
        <v>2</v>
      </c>
      <c r="E22" s="30" t="s">
        <v>10</v>
      </c>
      <c r="F22" s="31"/>
      <c r="G22" s="30" t="s">
        <v>34</v>
      </c>
      <c r="H22" s="31"/>
      <c r="I22" s="30" t="s">
        <v>33</v>
      </c>
      <c r="J22" s="31"/>
      <c r="K22" s="30" t="s">
        <v>24</v>
      </c>
      <c r="L22" s="31"/>
      <c r="M22" s="36" t="s">
        <v>36</v>
      </c>
      <c r="N22" s="38" t="s">
        <v>37</v>
      </c>
    </row>
    <row r="23" spans="1:14" ht="31.5">
      <c r="A23" s="6"/>
      <c r="B23" s="33"/>
      <c r="C23" s="35"/>
      <c r="D23" s="33"/>
      <c r="E23" s="18" t="s">
        <v>40</v>
      </c>
      <c r="F23" s="16" t="s">
        <v>26</v>
      </c>
      <c r="G23" s="18" t="s">
        <v>39</v>
      </c>
      <c r="H23" s="16" t="s">
        <v>26</v>
      </c>
      <c r="I23" s="18" t="s">
        <v>41</v>
      </c>
      <c r="J23" s="16" t="s">
        <v>26</v>
      </c>
      <c r="K23" s="18" t="s">
        <v>42</v>
      </c>
      <c r="L23" s="16" t="s">
        <v>26</v>
      </c>
      <c r="M23" s="37"/>
      <c r="N23" s="39"/>
    </row>
    <row r="24" spans="1:14" ht="21">
      <c r="A24" s="6"/>
      <c r="B24" s="9"/>
      <c r="C24" s="10"/>
      <c r="D24" s="10"/>
      <c r="E24" s="10"/>
      <c r="F24" s="10">
        <f>IF(ISNA(_xlfn.RANK.AVG(E24,E$34:E$34,1)),"",_xlfn.RANK.AVG(E24,E$34:E$34,1))</f>
      </c>
      <c r="G24" s="10"/>
      <c r="H24" s="10">
        <f>IF(ISNA(_xlfn.RANK.AVG(G24,G$34:G$34,0)),"",_xlfn.RANK.AVG(G24,G$34:G$34,0))</f>
      </c>
      <c r="I24" s="10"/>
      <c r="J24" s="10">
        <f>IF(ISNA(_xlfn.RANK.AVG(I24,I$34:I$34,0)),"",_xlfn.RANK.AVG(I24,I$34:I$34,0))</f>
      </c>
      <c r="K24" s="19"/>
      <c r="L24" s="10">
        <f>IF(ISNA(_xlfn.RANK.AVG(K24,K$34:K$34,1)),"",_xlfn.RANK.AVG(K24,K$34:K$34,1))</f>
      </c>
      <c r="M24" s="10">
        <f>IF(IF(F24="",0,F24)+IF(H24="",0,H24)+IF(J24="",0,J24)+IF(L24="",0,L24)=0,"",IF(F24="",0,F24)+IF(H24="",0,H24)+IF(J24="",0,J24)+IF(L24="",0,L24))</f>
      </c>
      <c r="N24" s="15">
        <f>IF(ISERROR(_xlfn.RANK.EQ(M24,$M$34:$M$37,1)),"",_xlfn.RANK.EQ(M24,$M$34:$M$37,1))</f>
      </c>
    </row>
    <row r="25" spans="1:14" ht="21">
      <c r="A25" s="6"/>
      <c r="B25" s="9"/>
      <c r="C25" s="10"/>
      <c r="D25" s="10"/>
      <c r="E25" s="10"/>
      <c r="F25" s="10">
        <f>IF(ISNA(_xlfn.RANK.AVG(E25,E$34:E$34,1)),"",_xlfn.RANK.AVG(E25,E$34:E$34,1))</f>
      </c>
      <c r="G25" s="10"/>
      <c r="H25" s="10">
        <f>IF(ISNA(_xlfn.RANK.AVG(G25,G$34:G$34,0)),"",_xlfn.RANK.AVG(G25,G$34:G$34,0))</f>
      </c>
      <c r="I25" s="10"/>
      <c r="J25" s="10">
        <f>IF(ISNA(_xlfn.RANK.AVG(I25,I$34:I$34,0)),"",_xlfn.RANK.AVG(I25,I$34:I$34,0))</f>
      </c>
      <c r="K25" s="19"/>
      <c r="L25" s="10">
        <f>IF(ISNA(_xlfn.RANK.AVG(K25,K$34:K$34,1)),"",_xlfn.RANK.AVG(K25,K$34:K$34,1))</f>
      </c>
      <c r="M25" s="10">
        <f>IF(IF(F25="",0,F25)+IF(H25="",0,H25)+IF(J25="",0,J25)+IF(L25="",0,L25)=0,"",IF(F25="",0,F25)+IF(H25="",0,H25)+IF(J25="",0,J25)+IF(L25="",0,L25))</f>
      </c>
      <c r="N25" s="15">
        <f>IF(ISERROR(_xlfn.RANK.EQ(M25,$M$34:$M$37,1)),"",_xlfn.RANK.EQ(M25,$M$34:$M$37,1))</f>
      </c>
    </row>
    <row r="26" spans="1:14" ht="21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9"/>
      <c r="L26" s="10"/>
      <c r="M26" s="10"/>
      <c r="N26" s="15"/>
    </row>
    <row r="27" spans="1:14" ht="21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9"/>
      <c r="L27" s="10"/>
      <c r="M27" s="10"/>
      <c r="N27" s="15"/>
    </row>
    <row r="28" spans="1:14" ht="21">
      <c r="A28" s="6"/>
      <c r="B28" s="9"/>
      <c r="C28" s="10"/>
      <c r="D28" s="10"/>
      <c r="E28" s="10"/>
      <c r="F28" s="10"/>
      <c r="G28" s="10"/>
      <c r="H28" s="10"/>
      <c r="I28" s="10"/>
      <c r="J28" s="10"/>
      <c r="K28" s="9"/>
      <c r="L28" s="10"/>
      <c r="M28" s="10"/>
      <c r="N28" s="15"/>
    </row>
    <row r="29" spans="1:14" ht="21">
      <c r="A29" s="6"/>
      <c r="B29" s="9"/>
      <c r="C29" s="10"/>
      <c r="D29" s="10"/>
      <c r="E29" s="10"/>
      <c r="F29" s="10"/>
      <c r="G29" s="10"/>
      <c r="H29" s="10"/>
      <c r="I29" s="10"/>
      <c r="J29" s="10"/>
      <c r="K29" s="9"/>
      <c r="L29" s="10"/>
      <c r="M29" s="10"/>
      <c r="N29" s="15"/>
    </row>
    <row r="30" spans="1:4" ht="15.75">
      <c r="A30" s="6"/>
      <c r="B30" s="7"/>
      <c r="C30" s="5"/>
      <c r="D30" s="5"/>
    </row>
    <row r="31" spans="2:4" ht="30" customHeight="1">
      <c r="B31" s="3" t="s">
        <v>83</v>
      </c>
      <c r="C31" s="7"/>
      <c r="D31" s="7"/>
    </row>
    <row r="32" spans="1:14" ht="21" customHeight="1">
      <c r="A32" s="5"/>
      <c r="B32" s="32" t="s">
        <v>0</v>
      </c>
      <c r="C32" s="34" t="s">
        <v>1</v>
      </c>
      <c r="D32" s="32" t="s">
        <v>2</v>
      </c>
      <c r="E32" s="30" t="s">
        <v>10</v>
      </c>
      <c r="F32" s="31"/>
      <c r="G32" s="30" t="s">
        <v>34</v>
      </c>
      <c r="H32" s="31"/>
      <c r="I32" s="30" t="s">
        <v>33</v>
      </c>
      <c r="J32" s="31"/>
      <c r="K32" s="30" t="s">
        <v>24</v>
      </c>
      <c r="L32" s="31"/>
      <c r="M32" s="36" t="s">
        <v>36</v>
      </c>
      <c r="N32" s="38" t="s">
        <v>37</v>
      </c>
    </row>
    <row r="33" spans="1:14" ht="42" customHeight="1">
      <c r="A33" s="5"/>
      <c r="B33" s="33"/>
      <c r="C33" s="35"/>
      <c r="D33" s="33"/>
      <c r="E33" s="18" t="s">
        <v>40</v>
      </c>
      <c r="F33" s="16" t="s">
        <v>26</v>
      </c>
      <c r="G33" s="18" t="s">
        <v>39</v>
      </c>
      <c r="H33" s="16" t="s">
        <v>26</v>
      </c>
      <c r="I33" s="18" t="s">
        <v>41</v>
      </c>
      <c r="J33" s="16" t="s">
        <v>26</v>
      </c>
      <c r="K33" s="18" t="s">
        <v>42</v>
      </c>
      <c r="L33" s="16" t="s">
        <v>26</v>
      </c>
      <c r="M33" s="37"/>
      <c r="N33" s="39"/>
    </row>
    <row r="34" spans="1:14" ht="21">
      <c r="A34" s="6"/>
      <c r="B34" s="9" t="s">
        <v>30</v>
      </c>
      <c r="C34" s="10">
        <v>1999</v>
      </c>
      <c r="D34" s="10" t="s">
        <v>68</v>
      </c>
      <c r="E34" s="10">
        <v>16.14</v>
      </c>
      <c r="F34" s="10">
        <v>1</v>
      </c>
      <c r="G34" s="10">
        <v>354</v>
      </c>
      <c r="H34" s="10">
        <v>1</v>
      </c>
      <c r="I34" s="10">
        <v>6.99</v>
      </c>
      <c r="J34" s="10">
        <v>1</v>
      </c>
      <c r="K34" s="19">
        <v>0.0021189814814814817</v>
      </c>
      <c r="L34" s="10">
        <v>1</v>
      </c>
      <c r="M34" s="10">
        <f>F34+H34+J34+L34</f>
        <v>4</v>
      </c>
      <c r="N34" s="15">
        <v>1</v>
      </c>
    </row>
    <row r="35" ht="15.75">
      <c r="A35" s="6"/>
    </row>
    <row r="36" spans="1:14" ht="21">
      <c r="A36" s="6"/>
      <c r="B36" s="9"/>
      <c r="C36" s="10"/>
      <c r="D36" s="10"/>
      <c r="E36" s="10"/>
      <c r="F36" s="10"/>
      <c r="G36" s="10"/>
      <c r="H36" s="10"/>
      <c r="I36" s="10"/>
      <c r="J36" s="10"/>
      <c r="K36" s="9"/>
      <c r="L36" s="10"/>
      <c r="M36" s="10"/>
      <c r="N36" s="15"/>
    </row>
    <row r="37" spans="1:14" ht="21">
      <c r="A37" s="6"/>
      <c r="B37" s="9"/>
      <c r="C37" s="10"/>
      <c r="D37" s="10"/>
      <c r="E37" s="10"/>
      <c r="F37" s="10"/>
      <c r="G37" s="10"/>
      <c r="H37" s="10"/>
      <c r="I37" s="10"/>
      <c r="J37" s="10"/>
      <c r="K37" s="9"/>
      <c r="L37" s="10"/>
      <c r="M37" s="10"/>
      <c r="N37" s="15"/>
    </row>
    <row r="38" spans="1:14" ht="21">
      <c r="A38" s="6"/>
      <c r="B38" s="9"/>
      <c r="C38" s="10"/>
      <c r="D38" s="10"/>
      <c r="E38" s="10"/>
      <c r="F38" s="10"/>
      <c r="G38" s="10"/>
      <c r="H38" s="10"/>
      <c r="I38" s="10"/>
      <c r="J38" s="10"/>
      <c r="K38" s="9"/>
      <c r="L38" s="10"/>
      <c r="M38" s="10"/>
      <c r="N38" s="15"/>
    </row>
    <row r="39" spans="1:14" ht="21">
      <c r="A39" s="6"/>
      <c r="B39" s="9"/>
      <c r="C39" s="10"/>
      <c r="D39" s="10"/>
      <c r="E39" s="10"/>
      <c r="F39" s="10"/>
      <c r="G39" s="10"/>
      <c r="H39" s="10"/>
      <c r="I39" s="10"/>
      <c r="J39" s="10"/>
      <c r="K39" s="9"/>
      <c r="L39" s="10"/>
      <c r="M39" s="10"/>
      <c r="N39" s="15"/>
    </row>
    <row r="40" spans="1:4" ht="15.75">
      <c r="A40" s="6"/>
      <c r="B40" s="7"/>
      <c r="C40" s="5"/>
      <c r="D40" s="5"/>
    </row>
    <row r="41" spans="2:4" ht="30" customHeight="1">
      <c r="B41" s="3" t="s">
        <v>84</v>
      </c>
      <c r="C41" s="5"/>
      <c r="D41" s="7"/>
    </row>
    <row r="42" spans="1:14" ht="21" customHeight="1">
      <c r="A42" s="5"/>
      <c r="B42" s="32" t="s">
        <v>0</v>
      </c>
      <c r="C42" s="34" t="s">
        <v>1</v>
      </c>
      <c r="D42" s="32" t="s">
        <v>2</v>
      </c>
      <c r="E42" s="30" t="s">
        <v>10</v>
      </c>
      <c r="F42" s="31"/>
      <c r="G42" s="30" t="s">
        <v>34</v>
      </c>
      <c r="H42" s="31"/>
      <c r="I42" s="30" t="s">
        <v>33</v>
      </c>
      <c r="J42" s="31"/>
      <c r="K42" s="30" t="s">
        <v>24</v>
      </c>
      <c r="L42" s="31"/>
      <c r="M42" s="36" t="s">
        <v>36</v>
      </c>
      <c r="N42" s="38" t="s">
        <v>37</v>
      </c>
    </row>
    <row r="43" spans="1:14" ht="42" customHeight="1">
      <c r="A43" s="5"/>
      <c r="B43" s="33"/>
      <c r="C43" s="35"/>
      <c r="D43" s="33"/>
      <c r="E43" s="18" t="s">
        <v>40</v>
      </c>
      <c r="F43" s="16" t="s">
        <v>26</v>
      </c>
      <c r="G43" s="18" t="s">
        <v>39</v>
      </c>
      <c r="H43" s="16" t="s">
        <v>26</v>
      </c>
      <c r="I43" s="18" t="s">
        <v>41</v>
      </c>
      <c r="J43" s="16" t="s">
        <v>26</v>
      </c>
      <c r="K43" s="18" t="s">
        <v>42</v>
      </c>
      <c r="L43" s="16" t="s">
        <v>26</v>
      </c>
      <c r="M43" s="37"/>
      <c r="N43" s="39"/>
    </row>
    <row r="44" spans="1:14" ht="21">
      <c r="A44" s="6"/>
      <c r="B44" s="9" t="s">
        <v>197</v>
      </c>
      <c r="C44" s="10">
        <v>1992</v>
      </c>
      <c r="D44" s="10" t="s">
        <v>68</v>
      </c>
      <c r="E44" s="12">
        <v>12.44</v>
      </c>
      <c r="F44" s="10">
        <v>1</v>
      </c>
      <c r="G44" s="10">
        <v>530</v>
      </c>
      <c r="H44" s="10">
        <v>1</v>
      </c>
      <c r="I44" s="12">
        <v>12.31</v>
      </c>
      <c r="J44" s="10">
        <v>1</v>
      </c>
      <c r="K44" s="19">
        <v>0.0018533564814814817</v>
      </c>
      <c r="L44" s="10">
        <v>1</v>
      </c>
      <c r="M44" s="10">
        <f>F44+H44+J44+L44</f>
        <v>4</v>
      </c>
      <c r="N44" s="15">
        <v>1</v>
      </c>
    </row>
    <row r="45" spans="1:14" ht="21">
      <c r="A45" s="6"/>
      <c r="B45" s="9" t="s">
        <v>171</v>
      </c>
      <c r="C45" s="10">
        <v>1974</v>
      </c>
      <c r="D45" s="10"/>
      <c r="E45" s="12">
        <v>13.11</v>
      </c>
      <c r="F45" s="10">
        <v>2</v>
      </c>
      <c r="G45" s="10">
        <v>499</v>
      </c>
      <c r="H45" s="10">
        <v>2</v>
      </c>
      <c r="I45" s="12">
        <v>9.04</v>
      </c>
      <c r="J45" s="10">
        <v>3</v>
      </c>
      <c r="K45" s="19">
        <v>0.0019991898148148148</v>
      </c>
      <c r="L45" s="10">
        <v>3</v>
      </c>
      <c r="M45" s="10">
        <f>F45+H45+J45+L45</f>
        <v>10</v>
      </c>
      <c r="N45" s="15">
        <v>2</v>
      </c>
    </row>
    <row r="46" spans="1:14" ht="21">
      <c r="A46" s="6"/>
      <c r="B46" s="9" t="s">
        <v>176</v>
      </c>
      <c r="C46" s="10">
        <v>1975</v>
      </c>
      <c r="D46" s="10"/>
      <c r="E46" s="12">
        <v>13.2</v>
      </c>
      <c r="F46" s="10">
        <v>3</v>
      </c>
      <c r="G46" s="10">
        <v>480</v>
      </c>
      <c r="H46" s="10">
        <v>3</v>
      </c>
      <c r="I46" s="12">
        <v>9.21</v>
      </c>
      <c r="J46" s="10">
        <v>2</v>
      </c>
      <c r="K46" s="19">
        <v>0.0019815972222222223</v>
      </c>
      <c r="L46" s="10">
        <v>2</v>
      </c>
      <c r="M46" s="10">
        <f>F46+H46+J46+L46</f>
        <v>10</v>
      </c>
      <c r="N46" s="15">
        <v>3</v>
      </c>
    </row>
    <row r="47" spans="1:14" ht="21">
      <c r="A47" s="6"/>
      <c r="B47" s="9" t="s">
        <v>157</v>
      </c>
      <c r="C47" s="10">
        <v>1969</v>
      </c>
      <c r="D47" s="10"/>
      <c r="E47" s="12">
        <v>18.11</v>
      </c>
      <c r="F47" s="10">
        <v>4</v>
      </c>
      <c r="G47" s="10">
        <v>315</v>
      </c>
      <c r="H47" s="10">
        <v>4</v>
      </c>
      <c r="I47" s="12">
        <v>6.25</v>
      </c>
      <c r="J47" s="10">
        <v>4</v>
      </c>
      <c r="K47" s="19">
        <v>0.0029648148148148147</v>
      </c>
      <c r="L47" s="10">
        <v>4</v>
      </c>
      <c r="M47" s="10">
        <f>F47+H47+J47+L47</f>
        <v>16</v>
      </c>
      <c r="N47" s="15">
        <v>4</v>
      </c>
    </row>
    <row r="48" spans="1:14" ht="21">
      <c r="A48" s="6"/>
      <c r="B48" s="9"/>
      <c r="C48" s="10"/>
      <c r="D48" s="10"/>
      <c r="E48" s="12"/>
      <c r="F48" s="10"/>
      <c r="G48" s="10"/>
      <c r="H48" s="10"/>
      <c r="I48" s="12"/>
      <c r="J48" s="10"/>
      <c r="K48" s="19"/>
      <c r="L48" s="10"/>
      <c r="M48" s="10"/>
      <c r="N48" s="15"/>
    </row>
    <row r="49" spans="1:14" ht="21">
      <c r="A49" s="6"/>
      <c r="B49" s="9"/>
      <c r="C49" s="10"/>
      <c r="D49" s="10"/>
      <c r="E49" s="12"/>
      <c r="F49" s="10"/>
      <c r="G49" s="10"/>
      <c r="H49" s="10"/>
      <c r="I49" s="12"/>
      <c r="J49" s="10"/>
      <c r="K49" s="19"/>
      <c r="L49" s="10"/>
      <c r="M49" s="10"/>
      <c r="N49" s="15"/>
    </row>
    <row r="51" spans="2:4" ht="15.75">
      <c r="B51" s="3" t="s">
        <v>85</v>
      </c>
      <c r="C51" s="5"/>
      <c r="D51" s="7"/>
    </row>
    <row r="52" spans="2:14" ht="15.75">
      <c r="B52" s="32" t="s">
        <v>0</v>
      </c>
      <c r="C52" s="34" t="s">
        <v>1</v>
      </c>
      <c r="D52" s="32" t="s">
        <v>2</v>
      </c>
      <c r="E52" s="30" t="s">
        <v>10</v>
      </c>
      <c r="F52" s="31"/>
      <c r="G52" s="30" t="s">
        <v>34</v>
      </c>
      <c r="H52" s="31"/>
      <c r="I52" s="30" t="s">
        <v>33</v>
      </c>
      <c r="J52" s="31"/>
      <c r="K52" s="30" t="s">
        <v>24</v>
      </c>
      <c r="L52" s="31"/>
      <c r="M52" s="36" t="s">
        <v>36</v>
      </c>
      <c r="N52" s="38" t="s">
        <v>37</v>
      </c>
    </row>
    <row r="53" spans="2:14" ht="31.5">
      <c r="B53" s="33"/>
      <c r="C53" s="35"/>
      <c r="D53" s="33"/>
      <c r="E53" s="18" t="s">
        <v>40</v>
      </c>
      <c r="F53" s="16" t="s">
        <v>26</v>
      </c>
      <c r="G53" s="18" t="s">
        <v>39</v>
      </c>
      <c r="H53" s="16" t="s">
        <v>26</v>
      </c>
      <c r="I53" s="18" t="s">
        <v>41</v>
      </c>
      <c r="J53" s="16" t="s">
        <v>26</v>
      </c>
      <c r="K53" s="18" t="s">
        <v>42</v>
      </c>
      <c r="L53" s="16" t="s">
        <v>26</v>
      </c>
      <c r="M53" s="37"/>
      <c r="N53" s="39"/>
    </row>
    <row r="54" spans="1:14" ht="21">
      <c r="A54" s="6"/>
      <c r="B54" s="9" t="s">
        <v>56</v>
      </c>
      <c r="C54" s="10">
        <v>1984</v>
      </c>
      <c r="D54" s="10" t="s">
        <v>122</v>
      </c>
      <c r="E54" s="12">
        <v>14.05</v>
      </c>
      <c r="F54" s="10">
        <v>1</v>
      </c>
      <c r="G54" s="10">
        <v>423</v>
      </c>
      <c r="H54" s="10">
        <v>1</v>
      </c>
      <c r="I54" s="12">
        <v>8.38</v>
      </c>
      <c r="J54" s="10">
        <v>1</v>
      </c>
      <c r="K54" s="19">
        <v>0.0027090277777777776</v>
      </c>
      <c r="L54" s="10">
        <v>1</v>
      </c>
      <c r="M54" s="10">
        <f>F54+H54+J54+L54</f>
        <v>4</v>
      </c>
      <c r="N54" s="15">
        <v>1</v>
      </c>
    </row>
    <row r="55" spans="1:14" ht="21">
      <c r="A55" s="6"/>
      <c r="B55" s="9"/>
      <c r="C55" s="10"/>
      <c r="D55" s="10"/>
      <c r="E55" s="12"/>
      <c r="F55" s="10"/>
      <c r="G55" s="10"/>
      <c r="H55" s="10"/>
      <c r="I55" s="12"/>
      <c r="J55" s="10"/>
      <c r="K55" s="19"/>
      <c r="L55" s="10"/>
      <c r="M55" s="10"/>
      <c r="N55" s="15"/>
    </row>
    <row r="56" spans="2:14" ht="21">
      <c r="B56" s="9"/>
      <c r="C56" s="10"/>
      <c r="D56" s="10"/>
      <c r="E56" s="12"/>
      <c r="F56" s="10">
        <f>IF(ISNA(_xlfn.RANK.AVG(E56,E$54:E$56,1)),"",_xlfn.RANK.AVG(E56,E$54:E$56,1))</f>
      </c>
      <c r="G56" s="10"/>
      <c r="H56" s="10">
        <f>IF(ISNA(_xlfn.RANK.AVG(G56,G$54:G$56,0)),"",_xlfn.RANK.AVG(G56,G$54:G$56,0))</f>
      </c>
      <c r="I56" s="12"/>
      <c r="J56" s="10">
        <f>IF(ISNA(_xlfn.RANK.AVG(I56,I$54:I$56,0)),"",_xlfn.RANK.AVG(I56,I$54:I$56,0))</f>
      </c>
      <c r="K56" s="19"/>
      <c r="L56" s="10">
        <f>IF(ISNA(_xlfn.RANK.AVG(K56,K$44:K$45,1)),"",_xlfn.RANK.AVG(K56,K$44:K$45,1))</f>
      </c>
      <c r="M56" s="10">
        <f>IF(IF(F56="",0,F56)+IF(H56="",0,H56)+IF(J56="",0,J56)+IF(L56="",0,L56)=0,"",IF(F56="",0,F56)+IF(H56="",0,H56)+IF(J56="",0,J56)+IF(L56="",0,L56))</f>
      </c>
      <c r="N56" s="15">
        <f>IF(ISERROR(_xlfn.RANK.EQ(M56,$M$44:$M$45,1)),"",_xlfn.RANK.EQ(M56,$M$44:$M$45,1))</f>
      </c>
    </row>
    <row r="57" spans="1:14" ht="21">
      <c r="A57" s="6"/>
      <c r="B57" s="9"/>
      <c r="C57" s="10"/>
      <c r="D57" s="10"/>
      <c r="E57" s="12"/>
      <c r="F57" s="10"/>
      <c r="G57" s="10"/>
      <c r="H57" s="10"/>
      <c r="I57" s="12"/>
      <c r="J57" s="10"/>
      <c r="K57" s="19"/>
      <c r="L57" s="10"/>
      <c r="M57" s="10"/>
      <c r="N57" s="15"/>
    </row>
    <row r="58" spans="1:14" ht="21">
      <c r="A58" s="6"/>
      <c r="B58" s="9"/>
      <c r="C58" s="10"/>
      <c r="D58" s="10"/>
      <c r="E58" s="12"/>
      <c r="F58" s="10"/>
      <c r="G58" s="10"/>
      <c r="H58" s="10"/>
      <c r="I58" s="12"/>
      <c r="J58" s="10"/>
      <c r="K58" s="19"/>
      <c r="L58" s="10"/>
      <c r="M58" s="10"/>
      <c r="N58" s="15"/>
    </row>
    <row r="59" spans="1:14" ht="21">
      <c r="A59" s="6"/>
      <c r="B59" s="9"/>
      <c r="C59" s="10"/>
      <c r="D59" s="10"/>
      <c r="E59" s="12"/>
      <c r="F59" s="10"/>
      <c r="G59" s="10"/>
      <c r="H59" s="10"/>
      <c r="I59" s="12"/>
      <c r="J59" s="10"/>
      <c r="K59" s="19"/>
      <c r="L59" s="10"/>
      <c r="M59" s="10"/>
      <c r="N59" s="15"/>
    </row>
  </sheetData>
  <sheetProtection/>
  <mergeCells count="54">
    <mergeCell ref="K22:L22"/>
    <mergeCell ref="M22:M23"/>
    <mergeCell ref="N22:N23"/>
    <mergeCell ref="B22:B23"/>
    <mergeCell ref="C22:C23"/>
    <mergeCell ref="D22:D23"/>
    <mergeCell ref="E22:F22"/>
    <mergeCell ref="G22:H22"/>
    <mergeCell ref="I22:J22"/>
    <mergeCell ref="E12:F12"/>
    <mergeCell ref="G12:H12"/>
    <mergeCell ref="I12:J12"/>
    <mergeCell ref="K12:L12"/>
    <mergeCell ref="M12:M13"/>
    <mergeCell ref="N12:N13"/>
    <mergeCell ref="I42:J42"/>
    <mergeCell ref="K42:L42"/>
    <mergeCell ref="B52:B53"/>
    <mergeCell ref="C52:C53"/>
    <mergeCell ref="D52:D53"/>
    <mergeCell ref="E52:F52"/>
    <mergeCell ref="G52:H52"/>
    <mergeCell ref="I52:J52"/>
    <mergeCell ref="K52:L52"/>
    <mergeCell ref="M42:M43"/>
    <mergeCell ref="K32:L32"/>
    <mergeCell ref="M32:M33"/>
    <mergeCell ref="N32:N33"/>
    <mergeCell ref="N42:N43"/>
    <mergeCell ref="B42:B43"/>
    <mergeCell ref="C42:C43"/>
    <mergeCell ref="D42:D43"/>
    <mergeCell ref="E42:F42"/>
    <mergeCell ref="G42:H42"/>
    <mergeCell ref="M2:M3"/>
    <mergeCell ref="B32:B33"/>
    <mergeCell ref="C32:C33"/>
    <mergeCell ref="D32:D33"/>
    <mergeCell ref="E32:F32"/>
    <mergeCell ref="G32:H32"/>
    <mergeCell ref="I32:J32"/>
    <mergeCell ref="B12:B13"/>
    <mergeCell ref="C12:C13"/>
    <mergeCell ref="D12:D13"/>
    <mergeCell ref="M52:M53"/>
    <mergeCell ref="N52:N53"/>
    <mergeCell ref="N2:N3"/>
    <mergeCell ref="B2:B3"/>
    <mergeCell ref="C2:C3"/>
    <mergeCell ref="D2:D3"/>
    <mergeCell ref="E2:F2"/>
    <mergeCell ref="G2:H2"/>
    <mergeCell ref="I2:J2"/>
    <mergeCell ref="K2:L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3.1406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7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/>
      <c r="B1" s="3" t="s">
        <v>71</v>
      </c>
      <c r="C1" s="5"/>
      <c r="D1" s="5"/>
      <c r="E1" s="8"/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3</v>
      </c>
      <c r="F2" s="31"/>
      <c r="G2" s="30" t="s">
        <v>34</v>
      </c>
      <c r="H2" s="31"/>
      <c r="I2" s="30" t="s">
        <v>31</v>
      </c>
      <c r="J2" s="31"/>
      <c r="K2" s="30" t="s">
        <v>4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19.5" customHeight="1">
      <c r="A4" s="20">
        <f>N4</f>
        <v>1</v>
      </c>
      <c r="B4" s="9" t="s">
        <v>94</v>
      </c>
      <c r="C4" s="10">
        <v>2011</v>
      </c>
      <c r="D4" s="10" t="s">
        <v>90</v>
      </c>
      <c r="E4" s="12">
        <v>9.25</v>
      </c>
      <c r="F4" s="10">
        <v>1</v>
      </c>
      <c r="G4" s="10">
        <v>277</v>
      </c>
      <c r="H4" s="10">
        <v>1</v>
      </c>
      <c r="I4" s="12">
        <v>14.93</v>
      </c>
      <c r="J4" s="10">
        <v>3</v>
      </c>
      <c r="K4" s="19">
        <v>0.00046469907407407414</v>
      </c>
      <c r="L4" s="10">
        <v>2</v>
      </c>
      <c r="M4" s="10">
        <f aca="true" t="shared" si="0" ref="M4:M18">F4+H4+J4+L4</f>
        <v>7</v>
      </c>
      <c r="N4" s="15">
        <v>1</v>
      </c>
    </row>
    <row r="5" spans="1:14" ht="19.5" customHeight="1">
      <c r="A5" s="20">
        <f aca="true" t="shared" si="1" ref="A5:A16">N5</f>
        <v>2</v>
      </c>
      <c r="B5" s="9" t="s">
        <v>93</v>
      </c>
      <c r="C5" s="10">
        <v>2011</v>
      </c>
      <c r="D5" s="10" t="s">
        <v>90</v>
      </c>
      <c r="E5" s="12">
        <v>9.4</v>
      </c>
      <c r="F5" s="10">
        <v>2</v>
      </c>
      <c r="G5" s="10">
        <v>231</v>
      </c>
      <c r="H5" s="10">
        <v>5</v>
      </c>
      <c r="I5" s="12">
        <v>13.68</v>
      </c>
      <c r="J5" s="10">
        <v>4</v>
      </c>
      <c r="K5" s="19">
        <v>0.0004333333333333333</v>
      </c>
      <c r="L5" s="10">
        <v>1</v>
      </c>
      <c r="M5" s="10">
        <f t="shared" si="0"/>
        <v>12</v>
      </c>
      <c r="N5" s="15">
        <v>2</v>
      </c>
    </row>
    <row r="6" spans="1:14" ht="19.5" customHeight="1">
      <c r="A6" s="20">
        <f t="shared" si="1"/>
        <v>3</v>
      </c>
      <c r="B6" s="9" t="s">
        <v>136</v>
      </c>
      <c r="C6" s="10">
        <v>2011</v>
      </c>
      <c r="D6" s="10" t="s">
        <v>122</v>
      </c>
      <c r="E6" s="12">
        <v>9.51</v>
      </c>
      <c r="F6" s="10">
        <v>3</v>
      </c>
      <c r="G6" s="10">
        <v>219</v>
      </c>
      <c r="H6" s="10">
        <v>6</v>
      </c>
      <c r="I6" s="12">
        <v>15.1</v>
      </c>
      <c r="J6" s="10">
        <v>2</v>
      </c>
      <c r="K6" s="19">
        <v>0.00047893518518518527</v>
      </c>
      <c r="L6" s="10">
        <v>3</v>
      </c>
      <c r="M6" s="10">
        <f t="shared" si="0"/>
        <v>14</v>
      </c>
      <c r="N6" s="15">
        <v>3</v>
      </c>
    </row>
    <row r="7" spans="1:14" ht="19.5" customHeight="1">
      <c r="A7" s="20">
        <f t="shared" si="1"/>
        <v>4</v>
      </c>
      <c r="B7" s="9" t="s">
        <v>91</v>
      </c>
      <c r="C7" s="10">
        <v>2012</v>
      </c>
      <c r="D7" s="10" t="s">
        <v>90</v>
      </c>
      <c r="E7" s="12">
        <v>10.28</v>
      </c>
      <c r="F7" s="10">
        <v>6</v>
      </c>
      <c r="G7" s="10">
        <v>240</v>
      </c>
      <c r="H7" s="10">
        <v>4</v>
      </c>
      <c r="I7" s="12">
        <v>15.45</v>
      </c>
      <c r="J7" s="10">
        <v>1</v>
      </c>
      <c r="K7" s="19">
        <v>0.0004912037037037037</v>
      </c>
      <c r="L7" s="10">
        <v>5</v>
      </c>
      <c r="M7" s="10">
        <f t="shared" si="0"/>
        <v>16</v>
      </c>
      <c r="N7" s="15">
        <v>4</v>
      </c>
    </row>
    <row r="8" spans="1:14" ht="19.5" customHeight="1">
      <c r="A8" s="20">
        <f t="shared" si="1"/>
        <v>5</v>
      </c>
      <c r="B8" s="9" t="s">
        <v>66</v>
      </c>
      <c r="C8" s="10">
        <v>2011</v>
      </c>
      <c r="D8" s="10" t="s">
        <v>68</v>
      </c>
      <c r="E8" s="12">
        <v>9.9</v>
      </c>
      <c r="F8" s="10">
        <v>4</v>
      </c>
      <c r="G8" s="10">
        <v>241</v>
      </c>
      <c r="H8" s="10">
        <v>3</v>
      </c>
      <c r="I8" s="12">
        <v>10.33</v>
      </c>
      <c r="J8" s="10">
        <v>5</v>
      </c>
      <c r="K8" s="19">
        <v>0.0005702546296296296</v>
      </c>
      <c r="L8" s="10">
        <v>6</v>
      </c>
      <c r="M8" s="10">
        <f t="shared" si="0"/>
        <v>18</v>
      </c>
      <c r="N8" s="15">
        <v>5</v>
      </c>
    </row>
    <row r="9" spans="1:14" ht="19.5" customHeight="1">
      <c r="A9" s="20">
        <f t="shared" si="1"/>
        <v>6</v>
      </c>
      <c r="B9" s="9" t="s">
        <v>130</v>
      </c>
      <c r="C9" s="10">
        <v>2011</v>
      </c>
      <c r="D9" s="10" t="s">
        <v>68</v>
      </c>
      <c r="E9" s="12">
        <v>10.21</v>
      </c>
      <c r="F9" s="10">
        <v>5</v>
      </c>
      <c r="G9" s="10">
        <v>253</v>
      </c>
      <c r="H9" s="10">
        <v>2</v>
      </c>
      <c r="I9" s="12">
        <v>9.52</v>
      </c>
      <c r="J9" s="10">
        <v>8</v>
      </c>
      <c r="K9" s="19">
        <v>0.00048356481481481487</v>
      </c>
      <c r="L9" s="10">
        <v>4</v>
      </c>
      <c r="M9" s="10">
        <f t="shared" si="0"/>
        <v>19</v>
      </c>
      <c r="N9" s="15">
        <v>6</v>
      </c>
    </row>
    <row r="10" spans="1:14" ht="19.5" customHeight="1">
      <c r="A10" s="20">
        <f t="shared" si="1"/>
        <v>7</v>
      </c>
      <c r="B10" s="9" t="s">
        <v>154</v>
      </c>
      <c r="C10" s="10">
        <v>2012</v>
      </c>
      <c r="D10" s="10" t="s">
        <v>223</v>
      </c>
      <c r="E10" s="12">
        <v>11.51</v>
      </c>
      <c r="F10" s="10">
        <v>7</v>
      </c>
      <c r="G10" s="10">
        <v>188</v>
      </c>
      <c r="H10" s="10">
        <v>8</v>
      </c>
      <c r="I10" s="12">
        <v>10.32</v>
      </c>
      <c r="J10" s="10">
        <v>6</v>
      </c>
      <c r="K10" s="24">
        <v>0.0006096064814814815</v>
      </c>
      <c r="L10" s="10">
        <v>8</v>
      </c>
      <c r="M10" s="10">
        <f t="shared" si="0"/>
        <v>29</v>
      </c>
      <c r="N10" s="15">
        <v>7</v>
      </c>
    </row>
    <row r="11" spans="1:14" ht="19.5" customHeight="1">
      <c r="A11" s="20">
        <f t="shared" si="1"/>
        <v>8</v>
      </c>
      <c r="B11" s="9" t="s">
        <v>179</v>
      </c>
      <c r="C11" s="10">
        <v>2012</v>
      </c>
      <c r="D11" s="10" t="s">
        <v>210</v>
      </c>
      <c r="E11" s="12">
        <v>11.64</v>
      </c>
      <c r="F11" s="10">
        <v>8</v>
      </c>
      <c r="G11" s="10">
        <v>200</v>
      </c>
      <c r="H11" s="10">
        <v>7</v>
      </c>
      <c r="I11" s="12">
        <v>8.71</v>
      </c>
      <c r="J11" s="10">
        <v>9</v>
      </c>
      <c r="K11" s="19">
        <v>0.0005783564814814815</v>
      </c>
      <c r="L11" s="10">
        <v>7</v>
      </c>
      <c r="M11" s="10">
        <f t="shared" si="0"/>
        <v>31</v>
      </c>
      <c r="N11" s="15">
        <v>8</v>
      </c>
    </row>
    <row r="12" spans="1:14" ht="19.5" customHeight="1">
      <c r="A12" s="20">
        <f t="shared" si="1"/>
        <v>9</v>
      </c>
      <c r="B12" s="9" t="s">
        <v>174</v>
      </c>
      <c r="C12" s="10">
        <v>2013</v>
      </c>
      <c r="D12" s="10"/>
      <c r="E12" s="12">
        <v>12.7</v>
      </c>
      <c r="F12" s="10">
        <v>10</v>
      </c>
      <c r="G12" s="10">
        <v>160</v>
      </c>
      <c r="H12" s="10">
        <v>11</v>
      </c>
      <c r="I12" s="12">
        <v>10.23</v>
      </c>
      <c r="J12" s="10">
        <v>7</v>
      </c>
      <c r="K12" s="19">
        <v>0.0010030092592592593</v>
      </c>
      <c r="L12" s="10">
        <v>10</v>
      </c>
      <c r="M12" s="10">
        <f t="shared" si="0"/>
        <v>38</v>
      </c>
      <c r="N12" s="15">
        <v>9</v>
      </c>
    </row>
    <row r="13" spans="1:14" ht="19.5" customHeight="1">
      <c r="A13" s="20">
        <f t="shared" si="1"/>
        <v>10</v>
      </c>
      <c r="B13" s="9" t="s">
        <v>166</v>
      </c>
      <c r="C13" s="10">
        <v>2013</v>
      </c>
      <c r="D13" s="10" t="s">
        <v>211</v>
      </c>
      <c r="E13" s="12">
        <v>11.89</v>
      </c>
      <c r="F13" s="10">
        <v>9</v>
      </c>
      <c r="G13" s="10">
        <v>133</v>
      </c>
      <c r="H13" s="10">
        <v>12</v>
      </c>
      <c r="I13" s="12">
        <v>5.21</v>
      </c>
      <c r="J13" s="10">
        <v>10</v>
      </c>
      <c r="K13" s="19">
        <v>0.0006328703703703703</v>
      </c>
      <c r="L13" s="10">
        <v>9</v>
      </c>
      <c r="M13" s="10">
        <f t="shared" si="0"/>
        <v>40</v>
      </c>
      <c r="N13" s="15">
        <v>10</v>
      </c>
    </row>
    <row r="14" spans="1:14" ht="19.5" customHeight="1">
      <c r="A14" s="20">
        <f t="shared" si="1"/>
        <v>11</v>
      </c>
      <c r="B14" s="9" t="s">
        <v>172</v>
      </c>
      <c r="C14" s="10">
        <v>2014</v>
      </c>
      <c r="D14" s="10"/>
      <c r="E14" s="12">
        <v>13.65</v>
      </c>
      <c r="F14" s="10">
        <v>11</v>
      </c>
      <c r="G14" s="10">
        <v>180</v>
      </c>
      <c r="H14" s="10">
        <v>9</v>
      </c>
      <c r="I14" s="12">
        <v>2.98</v>
      </c>
      <c r="J14" s="10">
        <v>12</v>
      </c>
      <c r="K14" s="19">
        <v>0.0023556712962962962</v>
      </c>
      <c r="L14" s="10">
        <v>14</v>
      </c>
      <c r="M14" s="10">
        <f t="shared" si="0"/>
        <v>46</v>
      </c>
      <c r="N14" s="15">
        <v>11</v>
      </c>
    </row>
    <row r="15" spans="1:14" ht="19.5" customHeight="1">
      <c r="A15" s="20">
        <f t="shared" si="1"/>
        <v>12</v>
      </c>
      <c r="B15" s="9" t="s">
        <v>196</v>
      </c>
      <c r="C15" s="10">
        <v>2014</v>
      </c>
      <c r="D15" s="10"/>
      <c r="E15" s="12">
        <v>15.52</v>
      </c>
      <c r="F15" s="10">
        <v>13</v>
      </c>
      <c r="G15" s="10">
        <v>100</v>
      </c>
      <c r="H15" s="10">
        <v>13</v>
      </c>
      <c r="I15" s="12">
        <v>3.49</v>
      </c>
      <c r="J15" s="10">
        <v>11</v>
      </c>
      <c r="K15" s="19">
        <v>0.0010038194444444446</v>
      </c>
      <c r="L15" s="10">
        <v>11</v>
      </c>
      <c r="M15" s="10">
        <f t="shared" si="0"/>
        <v>48</v>
      </c>
      <c r="N15" s="15">
        <v>12</v>
      </c>
    </row>
    <row r="16" spans="1:14" ht="19.5" customHeight="1">
      <c r="A16" s="20">
        <f t="shared" si="1"/>
        <v>13</v>
      </c>
      <c r="B16" s="9" t="s">
        <v>163</v>
      </c>
      <c r="C16" s="10">
        <v>2014</v>
      </c>
      <c r="D16" s="10" t="s">
        <v>211</v>
      </c>
      <c r="E16" s="12">
        <v>15.09</v>
      </c>
      <c r="F16" s="10">
        <v>12</v>
      </c>
      <c r="G16" s="10">
        <v>171</v>
      </c>
      <c r="H16" s="10">
        <v>10</v>
      </c>
      <c r="I16" s="12">
        <v>2.46</v>
      </c>
      <c r="J16" s="10">
        <v>13</v>
      </c>
      <c r="K16" s="19">
        <v>0.001500462962962963</v>
      </c>
      <c r="L16" s="10">
        <v>13</v>
      </c>
      <c r="M16" s="10">
        <f t="shared" si="0"/>
        <v>48</v>
      </c>
      <c r="N16" s="15">
        <v>13</v>
      </c>
    </row>
    <row r="17" spans="1:14" ht="19.5" customHeight="1">
      <c r="A17" s="20">
        <v>14</v>
      </c>
      <c r="B17" s="9" t="s">
        <v>162</v>
      </c>
      <c r="C17" s="10">
        <v>2015</v>
      </c>
      <c r="D17" s="10" t="s">
        <v>224</v>
      </c>
      <c r="E17" s="8">
        <v>20.28</v>
      </c>
      <c r="F17" s="10">
        <v>15</v>
      </c>
      <c r="G17" s="10">
        <v>93</v>
      </c>
      <c r="H17" s="10">
        <v>14</v>
      </c>
      <c r="I17" s="12">
        <v>1.91</v>
      </c>
      <c r="J17" s="10">
        <v>14</v>
      </c>
      <c r="K17" s="19">
        <v>0.0014983796296296297</v>
      </c>
      <c r="L17" s="10">
        <v>12</v>
      </c>
      <c r="M17" s="10">
        <f t="shared" si="0"/>
        <v>55</v>
      </c>
      <c r="N17" s="15">
        <v>14</v>
      </c>
    </row>
    <row r="18" spans="1:14" ht="19.5" customHeight="1">
      <c r="A18" s="20">
        <v>15</v>
      </c>
      <c r="B18" s="9" t="s">
        <v>155</v>
      </c>
      <c r="C18" s="10">
        <v>2014</v>
      </c>
      <c r="D18" s="10" t="s">
        <v>223</v>
      </c>
      <c r="E18" s="12">
        <v>16.12</v>
      </c>
      <c r="F18" s="10">
        <v>14</v>
      </c>
      <c r="G18" s="10" t="s">
        <v>207</v>
      </c>
      <c r="H18" s="10">
        <v>15</v>
      </c>
      <c r="I18" s="12" t="s">
        <v>207</v>
      </c>
      <c r="J18" s="10">
        <v>15</v>
      </c>
      <c r="K18" s="29" t="s">
        <v>207</v>
      </c>
      <c r="L18" s="10">
        <v>15</v>
      </c>
      <c r="M18" s="10">
        <f t="shared" si="0"/>
        <v>59</v>
      </c>
      <c r="N18" s="15">
        <v>15</v>
      </c>
    </row>
    <row r="19" spans="1:14" ht="19.5" customHeight="1">
      <c r="A19" s="20"/>
      <c r="B19" s="9"/>
      <c r="C19" s="10"/>
      <c r="D19" s="10"/>
      <c r="E19" s="12"/>
      <c r="F19" s="10">
        <f aca="true" t="shared" si="2" ref="F19:F24">IF($B19="","",_xlfn.RANK.AVG(E19,E$1:E$65536,1))</f>
      </c>
      <c r="G19" s="10"/>
      <c r="H19" s="10"/>
      <c r="I19" s="12"/>
      <c r="J19" s="10"/>
      <c r="K19" s="21"/>
      <c r="L19" s="10"/>
      <c r="M19" s="10"/>
      <c r="N19" s="15"/>
    </row>
    <row r="20" spans="1:14" ht="19.5" customHeight="1">
      <c r="A20" s="20"/>
      <c r="B20" s="9"/>
      <c r="C20" s="10"/>
      <c r="D20" s="10"/>
      <c r="E20" s="12"/>
      <c r="F20" s="10">
        <f t="shared" si="2"/>
      </c>
      <c r="G20" s="10"/>
      <c r="H20" s="10"/>
      <c r="I20" s="12"/>
      <c r="J20" s="10"/>
      <c r="K20" s="21"/>
      <c r="L20" s="10"/>
      <c r="M20" s="10"/>
      <c r="N20" s="15"/>
    </row>
    <row r="21" spans="1:14" ht="19.5" customHeight="1">
      <c r="A21" s="20"/>
      <c r="B21" s="9"/>
      <c r="C21" s="10"/>
      <c r="D21" s="10"/>
      <c r="E21" s="12"/>
      <c r="F21" s="10">
        <f t="shared" si="2"/>
      </c>
      <c r="G21" s="10"/>
      <c r="H21" s="10"/>
      <c r="I21" s="12"/>
      <c r="J21" s="10"/>
      <c r="K21" s="21"/>
      <c r="L21" s="10"/>
      <c r="M21" s="10"/>
      <c r="N21" s="15"/>
    </row>
    <row r="22" spans="1:14" ht="19.5" customHeight="1">
      <c r="A22" s="20"/>
      <c r="B22" s="9"/>
      <c r="C22" s="10"/>
      <c r="D22" s="10"/>
      <c r="E22" s="12"/>
      <c r="F22" s="10">
        <f t="shared" si="2"/>
      </c>
      <c r="G22" s="10"/>
      <c r="H22" s="10"/>
      <c r="I22" s="12"/>
      <c r="J22" s="10"/>
      <c r="K22" s="21"/>
      <c r="L22" s="10"/>
      <c r="M22" s="10"/>
      <c r="N22" s="15"/>
    </row>
    <row r="23" spans="1:14" ht="19.5" customHeight="1">
      <c r="A23" s="20"/>
      <c r="B23" s="9"/>
      <c r="C23" s="10"/>
      <c r="D23" s="10"/>
      <c r="E23" s="12"/>
      <c r="F23" s="10">
        <f t="shared" si="2"/>
      </c>
      <c r="G23" s="10"/>
      <c r="H23" s="10"/>
      <c r="I23" s="12"/>
      <c r="J23" s="10"/>
      <c r="K23" s="21"/>
      <c r="L23" s="10"/>
      <c r="M23" s="10"/>
      <c r="N23" s="15"/>
    </row>
    <row r="24" spans="1:14" ht="19.5" customHeight="1">
      <c r="A24" s="20"/>
      <c r="B24" s="9"/>
      <c r="C24" s="10"/>
      <c r="D24" s="10"/>
      <c r="E24" s="12"/>
      <c r="F24" s="10">
        <f t="shared" si="2"/>
      </c>
      <c r="G24" s="10"/>
      <c r="H24" s="10"/>
      <c r="I24" s="12"/>
      <c r="J24" s="10"/>
      <c r="K24" s="21"/>
      <c r="L24" s="10"/>
      <c r="M24" s="10"/>
      <c r="N24" s="15"/>
    </row>
    <row r="25" spans="1:14" ht="19.5" customHeight="1">
      <c r="A25" s="20"/>
      <c r="B25" s="9"/>
      <c r="C25" s="10"/>
      <c r="D25" s="10"/>
      <c r="E25" s="12"/>
      <c r="F25" s="10"/>
      <c r="G25" s="10"/>
      <c r="H25" s="10"/>
      <c r="I25" s="12"/>
      <c r="J25" s="10"/>
      <c r="K25" s="21"/>
      <c r="L25" s="10"/>
      <c r="M25" s="10"/>
      <c r="N25" s="15"/>
    </row>
    <row r="26" spans="1:14" ht="19.5" customHeight="1">
      <c r="A26" s="20"/>
      <c r="B26" s="9"/>
      <c r="C26" s="10"/>
      <c r="D26" s="10"/>
      <c r="E26" s="12"/>
      <c r="F26" s="10"/>
      <c r="G26" s="10"/>
      <c r="H26" s="10"/>
      <c r="I26" s="12"/>
      <c r="J26" s="10"/>
      <c r="K26" s="21"/>
      <c r="L26" s="10"/>
      <c r="M26" s="10"/>
      <c r="N26" s="15"/>
    </row>
    <row r="27" spans="1:14" ht="19.5" customHeight="1">
      <c r="A27" s="20"/>
      <c r="B27" s="9"/>
      <c r="C27" s="10"/>
      <c r="D27" s="10"/>
      <c r="E27" s="12"/>
      <c r="F27" s="10"/>
      <c r="G27" s="10"/>
      <c r="H27" s="10"/>
      <c r="I27" s="12"/>
      <c r="J27" s="10"/>
      <c r="K27" s="21"/>
      <c r="L27" s="10"/>
      <c r="M27" s="10"/>
      <c r="N27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4" customWidth="1"/>
    <col min="7" max="7" width="10.00390625" style="14" customWidth="1"/>
    <col min="8" max="8" width="6.8515625" style="14" customWidth="1"/>
    <col min="9" max="9" width="10.00390625" style="14" customWidth="1"/>
    <col min="10" max="10" width="6.8515625" style="14" customWidth="1"/>
    <col min="11" max="11" width="10.00390625" style="14" customWidth="1"/>
    <col min="12" max="12" width="6.8515625" style="14" customWidth="1"/>
    <col min="13" max="13" width="9.28125" style="14" customWidth="1"/>
    <col min="14" max="14" width="12.140625" style="14" customWidth="1"/>
    <col min="15" max="16384" width="9.140625" style="13" customWidth="1"/>
  </cols>
  <sheetData>
    <row r="1" spans="1:2" ht="30" customHeight="1">
      <c r="A1" s="3"/>
      <c r="B1" s="3" t="s">
        <v>204</v>
      </c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3</v>
      </c>
      <c r="F2" s="31"/>
      <c r="G2" s="30" t="s">
        <v>34</v>
      </c>
      <c r="H2" s="31"/>
      <c r="I2" s="30" t="s">
        <v>31</v>
      </c>
      <c r="J2" s="31"/>
      <c r="K2" s="30" t="s">
        <v>32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v>1</v>
      </c>
      <c r="B4" s="25" t="s">
        <v>49</v>
      </c>
      <c r="C4" s="26">
        <v>2012</v>
      </c>
      <c r="D4" s="10" t="s">
        <v>68</v>
      </c>
      <c r="E4" s="12">
        <v>9.93</v>
      </c>
      <c r="F4" s="10">
        <v>1</v>
      </c>
      <c r="G4" s="10">
        <v>231</v>
      </c>
      <c r="H4" s="10">
        <v>3</v>
      </c>
      <c r="I4" s="12">
        <v>10.44</v>
      </c>
      <c r="J4" s="10">
        <v>2</v>
      </c>
      <c r="K4" s="19">
        <v>0.0004782407407407407</v>
      </c>
      <c r="L4" s="10">
        <v>1</v>
      </c>
      <c r="M4" s="10">
        <f aca="true" t="shared" si="0" ref="M4:M12">F4+H4+J4+L4</f>
        <v>7</v>
      </c>
      <c r="N4" s="15">
        <v>1</v>
      </c>
    </row>
    <row r="5" spans="1:14" ht="21">
      <c r="A5" s="20">
        <v>2</v>
      </c>
      <c r="B5" s="25" t="s">
        <v>47</v>
      </c>
      <c r="C5" s="26">
        <v>2011</v>
      </c>
      <c r="D5" s="26" t="s">
        <v>68</v>
      </c>
      <c r="E5" s="12">
        <v>10.13</v>
      </c>
      <c r="F5" s="10">
        <v>3</v>
      </c>
      <c r="G5" s="10">
        <v>244</v>
      </c>
      <c r="H5" s="10">
        <v>1</v>
      </c>
      <c r="I5" s="12">
        <v>12.57</v>
      </c>
      <c r="J5" s="10">
        <v>1</v>
      </c>
      <c r="K5" s="19">
        <v>0.00050625</v>
      </c>
      <c r="L5" s="10">
        <v>2</v>
      </c>
      <c r="M5" s="10">
        <f t="shared" si="0"/>
        <v>7</v>
      </c>
      <c r="N5" s="15">
        <v>2</v>
      </c>
    </row>
    <row r="6" spans="1:14" ht="21">
      <c r="A6" s="20">
        <v>3</v>
      </c>
      <c r="B6" s="9" t="s">
        <v>212</v>
      </c>
      <c r="C6" s="10">
        <v>2012</v>
      </c>
      <c r="D6" s="10"/>
      <c r="E6" s="12">
        <v>10.1</v>
      </c>
      <c r="F6" s="10">
        <v>2</v>
      </c>
      <c r="G6" s="10">
        <v>233</v>
      </c>
      <c r="H6" s="10">
        <v>2</v>
      </c>
      <c r="I6" s="12">
        <v>7.8</v>
      </c>
      <c r="J6" s="10">
        <v>3</v>
      </c>
      <c r="K6" s="19">
        <v>0.0005086805555555555</v>
      </c>
      <c r="L6" s="10">
        <v>3</v>
      </c>
      <c r="M6" s="10">
        <f t="shared" si="0"/>
        <v>10</v>
      </c>
      <c r="N6" s="15">
        <v>3</v>
      </c>
    </row>
    <row r="7" spans="1:14" ht="21">
      <c r="A7" s="20">
        <v>4</v>
      </c>
      <c r="B7" s="25" t="s">
        <v>185</v>
      </c>
      <c r="C7" s="26">
        <v>2012</v>
      </c>
      <c r="D7" s="10" t="s">
        <v>68</v>
      </c>
      <c r="E7" s="12">
        <v>10.52</v>
      </c>
      <c r="F7" s="10">
        <v>4</v>
      </c>
      <c r="G7" s="10">
        <v>218</v>
      </c>
      <c r="H7" s="10">
        <v>4</v>
      </c>
      <c r="I7" s="12">
        <v>6.83</v>
      </c>
      <c r="J7" s="10">
        <v>4</v>
      </c>
      <c r="K7" s="19">
        <v>0.0005107638888888889</v>
      </c>
      <c r="L7" s="10">
        <v>4</v>
      </c>
      <c r="M7" s="10">
        <f t="shared" si="0"/>
        <v>16</v>
      </c>
      <c r="N7" s="15">
        <v>4</v>
      </c>
    </row>
    <row r="8" spans="1:14" ht="21">
      <c r="A8" s="20">
        <v>5</v>
      </c>
      <c r="B8" s="9" t="s">
        <v>60</v>
      </c>
      <c r="C8" s="10">
        <v>2012</v>
      </c>
      <c r="D8" s="10" t="s">
        <v>68</v>
      </c>
      <c r="E8" s="12">
        <v>11.05</v>
      </c>
      <c r="F8" s="10">
        <v>5</v>
      </c>
      <c r="G8" s="10">
        <v>194</v>
      </c>
      <c r="H8" s="10">
        <v>6</v>
      </c>
      <c r="I8" s="12">
        <v>5.01</v>
      </c>
      <c r="J8" s="10">
        <v>6</v>
      </c>
      <c r="K8" s="19">
        <v>0.0005844907407407408</v>
      </c>
      <c r="L8" s="10">
        <v>5</v>
      </c>
      <c r="M8" s="10">
        <f t="shared" si="0"/>
        <v>22</v>
      </c>
      <c r="N8" s="15">
        <v>5</v>
      </c>
    </row>
    <row r="9" spans="1:14" ht="21">
      <c r="A9" s="20">
        <v>6</v>
      </c>
      <c r="B9" s="25" t="s">
        <v>188</v>
      </c>
      <c r="C9" s="26">
        <v>2013</v>
      </c>
      <c r="D9" s="10" t="s">
        <v>68</v>
      </c>
      <c r="E9" s="12">
        <v>11.64</v>
      </c>
      <c r="F9" s="10">
        <v>6</v>
      </c>
      <c r="G9" s="10">
        <v>216</v>
      </c>
      <c r="H9" s="10">
        <v>5</v>
      </c>
      <c r="I9" s="12">
        <v>4.23</v>
      </c>
      <c r="J9" s="10">
        <v>8</v>
      </c>
      <c r="K9" s="19">
        <v>0.0006247685185185185</v>
      </c>
      <c r="L9" s="10">
        <v>6</v>
      </c>
      <c r="M9" s="10">
        <f t="shared" si="0"/>
        <v>25</v>
      </c>
      <c r="N9" s="15">
        <v>6</v>
      </c>
    </row>
    <row r="10" spans="1:14" ht="21">
      <c r="A10" s="20">
        <v>7</v>
      </c>
      <c r="B10" s="9" t="s">
        <v>92</v>
      </c>
      <c r="C10" s="10">
        <v>2012</v>
      </c>
      <c r="D10" s="10" t="s">
        <v>90</v>
      </c>
      <c r="E10" s="12">
        <v>11.9</v>
      </c>
      <c r="F10" s="10">
        <v>8</v>
      </c>
      <c r="G10" s="10">
        <v>179</v>
      </c>
      <c r="H10" s="10">
        <v>7</v>
      </c>
      <c r="I10" s="12">
        <v>4.43</v>
      </c>
      <c r="J10" s="10">
        <v>7</v>
      </c>
      <c r="K10" s="19">
        <v>0.0006316319444444444</v>
      </c>
      <c r="L10" s="10">
        <v>7</v>
      </c>
      <c r="M10" s="10">
        <f t="shared" si="0"/>
        <v>29</v>
      </c>
      <c r="N10" s="15">
        <v>7</v>
      </c>
    </row>
    <row r="11" spans="1:14" ht="21">
      <c r="A11" s="20">
        <v>8</v>
      </c>
      <c r="B11" s="25" t="s">
        <v>178</v>
      </c>
      <c r="C11" s="26">
        <v>2012</v>
      </c>
      <c r="D11" s="10"/>
      <c r="E11" s="12">
        <v>11.8</v>
      </c>
      <c r="F11" s="10">
        <v>7</v>
      </c>
      <c r="G11" s="10">
        <v>174</v>
      </c>
      <c r="H11" s="10">
        <v>8</v>
      </c>
      <c r="I11" s="12">
        <v>6.52</v>
      </c>
      <c r="J11" s="10">
        <v>5</v>
      </c>
      <c r="K11" s="19">
        <v>0.0006480324074074074</v>
      </c>
      <c r="L11" s="10">
        <v>9</v>
      </c>
      <c r="M11" s="10">
        <f t="shared" si="0"/>
        <v>29</v>
      </c>
      <c r="N11" s="15">
        <v>8</v>
      </c>
    </row>
    <row r="12" spans="1:14" ht="21">
      <c r="A12" s="20">
        <v>9</v>
      </c>
      <c r="B12" s="9" t="s">
        <v>121</v>
      </c>
      <c r="C12" s="10">
        <v>2012</v>
      </c>
      <c r="D12" s="10" t="s">
        <v>116</v>
      </c>
      <c r="E12" s="12">
        <v>12.18</v>
      </c>
      <c r="F12" s="10">
        <v>9</v>
      </c>
      <c r="G12" s="10">
        <v>164</v>
      </c>
      <c r="H12" s="10">
        <v>9</v>
      </c>
      <c r="I12" s="12">
        <v>3.18</v>
      </c>
      <c r="J12" s="10">
        <v>9</v>
      </c>
      <c r="K12" s="19">
        <v>0.0006319444444444444</v>
      </c>
      <c r="L12" s="10">
        <v>8</v>
      </c>
      <c r="M12" s="10">
        <f t="shared" si="0"/>
        <v>35</v>
      </c>
      <c r="N12" s="15">
        <v>9</v>
      </c>
    </row>
    <row r="13" spans="1:14" ht="21">
      <c r="A13" s="20">
        <v>10</v>
      </c>
      <c r="B13" s="9"/>
      <c r="C13" s="10"/>
      <c r="D13" s="10"/>
      <c r="E13" s="12"/>
      <c r="F13" s="10"/>
      <c r="G13" s="10"/>
      <c r="H13" s="10"/>
      <c r="I13" s="12"/>
      <c r="J13" s="10"/>
      <c r="K13" s="19"/>
      <c r="L13" s="10"/>
      <c r="M13" s="10"/>
      <c r="N13" s="15"/>
    </row>
    <row r="14" spans="1:14" ht="21">
      <c r="A14" s="20">
        <v>11</v>
      </c>
      <c r="B14" s="9"/>
      <c r="C14" s="10"/>
      <c r="D14" s="10"/>
      <c r="E14" s="12"/>
      <c r="F14" s="10"/>
      <c r="G14" s="10"/>
      <c r="H14" s="10"/>
      <c r="I14" s="12"/>
      <c r="J14" s="10"/>
      <c r="K14" s="19"/>
      <c r="L14" s="10"/>
      <c r="M14" s="10"/>
      <c r="N14" s="15"/>
    </row>
    <row r="15" spans="1:14" ht="21">
      <c r="A15" s="20">
        <v>12</v>
      </c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1:14" ht="21">
      <c r="A16" s="6" t="s">
        <v>69</v>
      </c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1:14" ht="21">
      <c r="A17" s="6" t="s">
        <v>70</v>
      </c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3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/>
      <c r="B1" s="3" t="s">
        <v>72</v>
      </c>
      <c r="C1" s="5"/>
      <c r="D1" s="5"/>
      <c r="E1" s="5"/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3</v>
      </c>
      <c r="F2" s="31"/>
      <c r="G2" s="30" t="s">
        <v>34</v>
      </c>
      <c r="H2" s="31"/>
      <c r="I2" s="30" t="s">
        <v>31</v>
      </c>
      <c r="J2" s="31"/>
      <c r="K2" s="30" t="s">
        <v>4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118</v>
      </c>
      <c r="C4" s="10">
        <v>2009</v>
      </c>
      <c r="D4" s="10" t="s">
        <v>116</v>
      </c>
      <c r="E4" s="12">
        <v>8.36</v>
      </c>
      <c r="F4" s="10">
        <v>2</v>
      </c>
      <c r="G4" s="10">
        <v>351</v>
      </c>
      <c r="H4" s="10">
        <v>2</v>
      </c>
      <c r="I4" s="12">
        <v>25.5</v>
      </c>
      <c r="J4" s="10">
        <v>5</v>
      </c>
      <c r="K4" s="12">
        <v>32.57</v>
      </c>
      <c r="L4" s="10">
        <v>1</v>
      </c>
      <c r="M4" s="10">
        <f aca="true" t="shared" si="0" ref="M4:M17">F4+H4+J4+L4</f>
        <v>10</v>
      </c>
      <c r="N4" s="15">
        <v>1</v>
      </c>
    </row>
    <row r="5" spans="1:14" ht="21">
      <c r="A5" s="20">
        <f aca="true" t="shared" si="1" ref="A5:A17">N5</f>
        <v>2</v>
      </c>
      <c r="B5" s="9" t="s">
        <v>52</v>
      </c>
      <c r="C5" s="10">
        <v>2009</v>
      </c>
      <c r="D5" s="10" t="s">
        <v>122</v>
      </c>
      <c r="E5" s="12">
        <v>8.13</v>
      </c>
      <c r="F5" s="10">
        <v>1</v>
      </c>
      <c r="G5" s="10">
        <v>357</v>
      </c>
      <c r="H5" s="10">
        <v>1</v>
      </c>
      <c r="I5" s="12">
        <v>16.9</v>
      </c>
      <c r="J5" s="10">
        <v>9</v>
      </c>
      <c r="K5" s="12">
        <v>35.01</v>
      </c>
      <c r="L5" s="10">
        <v>2</v>
      </c>
      <c r="M5" s="10">
        <f t="shared" si="0"/>
        <v>13</v>
      </c>
      <c r="N5" s="15">
        <v>2</v>
      </c>
    </row>
    <row r="6" spans="1:14" ht="21">
      <c r="A6" s="20">
        <f t="shared" si="1"/>
        <v>3</v>
      </c>
      <c r="B6" s="9" t="s">
        <v>209</v>
      </c>
      <c r="C6" s="10">
        <v>2009</v>
      </c>
      <c r="D6" s="10" t="s">
        <v>68</v>
      </c>
      <c r="E6" s="12">
        <v>8.7</v>
      </c>
      <c r="F6" s="10">
        <v>5</v>
      </c>
      <c r="G6" s="10">
        <v>337</v>
      </c>
      <c r="H6" s="10">
        <v>3</v>
      </c>
      <c r="I6" s="12">
        <v>31.91</v>
      </c>
      <c r="J6" s="10">
        <v>1</v>
      </c>
      <c r="K6" s="12">
        <v>35.13</v>
      </c>
      <c r="L6" s="10">
        <v>4</v>
      </c>
      <c r="M6" s="10">
        <f t="shared" si="0"/>
        <v>13</v>
      </c>
      <c r="N6" s="15">
        <v>3</v>
      </c>
    </row>
    <row r="7" spans="1:14" ht="21">
      <c r="A7" s="20">
        <f t="shared" si="1"/>
        <v>4</v>
      </c>
      <c r="B7" s="9" t="s">
        <v>96</v>
      </c>
      <c r="C7" s="10">
        <v>2010</v>
      </c>
      <c r="D7" s="10" t="s">
        <v>90</v>
      </c>
      <c r="E7" s="12">
        <v>8.83</v>
      </c>
      <c r="F7" s="10">
        <v>6</v>
      </c>
      <c r="G7" s="10">
        <v>321</v>
      </c>
      <c r="H7" s="10">
        <v>7</v>
      </c>
      <c r="I7" s="12">
        <v>28.31</v>
      </c>
      <c r="J7" s="10">
        <v>3</v>
      </c>
      <c r="K7" s="12">
        <v>35.62</v>
      </c>
      <c r="L7" s="10">
        <v>7</v>
      </c>
      <c r="M7" s="10">
        <f t="shared" si="0"/>
        <v>23</v>
      </c>
      <c r="N7" s="15">
        <v>4</v>
      </c>
    </row>
    <row r="8" spans="1:14" ht="21">
      <c r="A8" s="20">
        <f t="shared" si="1"/>
        <v>5</v>
      </c>
      <c r="B8" s="9" t="s">
        <v>8</v>
      </c>
      <c r="C8" s="10">
        <v>2010</v>
      </c>
      <c r="D8" s="10" t="s">
        <v>68</v>
      </c>
      <c r="E8" s="12">
        <v>8.63</v>
      </c>
      <c r="F8" s="10">
        <v>4</v>
      </c>
      <c r="G8" s="10">
        <v>327</v>
      </c>
      <c r="H8" s="10">
        <v>6</v>
      </c>
      <c r="I8" s="12">
        <v>16.25</v>
      </c>
      <c r="J8" s="10">
        <v>11</v>
      </c>
      <c r="K8" s="12">
        <v>35.05</v>
      </c>
      <c r="L8" s="10">
        <v>3</v>
      </c>
      <c r="M8" s="10">
        <f t="shared" si="0"/>
        <v>24</v>
      </c>
      <c r="N8" s="15">
        <v>5</v>
      </c>
    </row>
    <row r="9" spans="1:14" ht="21">
      <c r="A9" s="20">
        <f t="shared" si="1"/>
        <v>6</v>
      </c>
      <c r="B9" s="9" t="s">
        <v>202</v>
      </c>
      <c r="C9" s="10">
        <v>2009</v>
      </c>
      <c r="D9" s="10" t="s">
        <v>68</v>
      </c>
      <c r="E9" s="12">
        <v>8.86</v>
      </c>
      <c r="F9" s="10">
        <v>7</v>
      </c>
      <c r="G9" s="10">
        <v>318</v>
      </c>
      <c r="H9" s="10">
        <v>9</v>
      </c>
      <c r="I9" s="12">
        <v>26.74</v>
      </c>
      <c r="J9" s="10">
        <v>4</v>
      </c>
      <c r="K9" s="12">
        <v>35.243</v>
      </c>
      <c r="L9" s="10">
        <v>5</v>
      </c>
      <c r="M9" s="10">
        <f t="shared" si="0"/>
        <v>25</v>
      </c>
      <c r="N9" s="15">
        <v>6</v>
      </c>
    </row>
    <row r="10" spans="1:14" ht="21">
      <c r="A10" s="20">
        <f t="shared" si="1"/>
        <v>7</v>
      </c>
      <c r="B10" s="9" t="s">
        <v>9</v>
      </c>
      <c r="C10" s="10">
        <v>2010</v>
      </c>
      <c r="D10" s="10" t="s">
        <v>122</v>
      </c>
      <c r="E10" s="12">
        <v>8.89</v>
      </c>
      <c r="F10" s="10">
        <v>8</v>
      </c>
      <c r="G10" s="10">
        <v>318</v>
      </c>
      <c r="H10" s="10">
        <v>10</v>
      </c>
      <c r="I10" s="12">
        <v>23.03</v>
      </c>
      <c r="J10" s="10">
        <v>7</v>
      </c>
      <c r="K10" s="12">
        <v>35.72</v>
      </c>
      <c r="L10" s="10">
        <v>8</v>
      </c>
      <c r="M10" s="10">
        <f t="shared" si="0"/>
        <v>33</v>
      </c>
      <c r="N10" s="15">
        <v>7</v>
      </c>
    </row>
    <row r="11" spans="1:14" ht="21">
      <c r="A11" s="20">
        <f t="shared" si="1"/>
        <v>8</v>
      </c>
      <c r="B11" s="9" t="s">
        <v>134</v>
      </c>
      <c r="C11" s="10">
        <v>2010</v>
      </c>
      <c r="D11" s="10" t="s">
        <v>122</v>
      </c>
      <c r="E11" s="12">
        <v>8.97</v>
      </c>
      <c r="F11" s="10">
        <v>9</v>
      </c>
      <c r="G11" s="28">
        <v>300</v>
      </c>
      <c r="H11" s="10">
        <v>12</v>
      </c>
      <c r="I11" s="12">
        <v>23.52</v>
      </c>
      <c r="J11" s="10">
        <v>6</v>
      </c>
      <c r="K11" s="12">
        <v>35.51</v>
      </c>
      <c r="L11" s="10">
        <v>6</v>
      </c>
      <c r="M11" s="10">
        <f t="shared" si="0"/>
        <v>33</v>
      </c>
      <c r="N11" s="15">
        <v>8</v>
      </c>
    </row>
    <row r="12" spans="1:14" ht="21">
      <c r="A12" s="20">
        <f t="shared" si="1"/>
        <v>9</v>
      </c>
      <c r="B12" s="9" t="s">
        <v>86</v>
      </c>
      <c r="C12" s="10">
        <v>2009</v>
      </c>
      <c r="D12" s="10" t="s">
        <v>68</v>
      </c>
      <c r="E12" s="12">
        <v>9.23</v>
      </c>
      <c r="F12" s="10">
        <v>11</v>
      </c>
      <c r="G12" s="10">
        <v>259</v>
      </c>
      <c r="H12" s="10">
        <v>13</v>
      </c>
      <c r="I12" s="12">
        <v>28.72</v>
      </c>
      <c r="J12" s="10">
        <v>2</v>
      </c>
      <c r="K12" s="12">
        <v>39.69</v>
      </c>
      <c r="L12" s="10">
        <v>11</v>
      </c>
      <c r="M12" s="10">
        <f t="shared" si="0"/>
        <v>37</v>
      </c>
      <c r="N12" s="15">
        <v>9</v>
      </c>
    </row>
    <row r="13" spans="1:14" ht="21">
      <c r="A13" s="20">
        <f t="shared" si="1"/>
        <v>10</v>
      </c>
      <c r="B13" s="9" t="s">
        <v>117</v>
      </c>
      <c r="C13" s="10">
        <v>2009</v>
      </c>
      <c r="D13" s="10" t="s">
        <v>116</v>
      </c>
      <c r="E13" s="27">
        <v>9.04</v>
      </c>
      <c r="F13" s="10">
        <v>10</v>
      </c>
      <c r="G13" s="28">
        <v>310</v>
      </c>
      <c r="H13" s="10">
        <v>11</v>
      </c>
      <c r="I13" s="12">
        <v>16.75</v>
      </c>
      <c r="J13" s="10">
        <v>10</v>
      </c>
      <c r="K13" s="12">
        <v>36.3</v>
      </c>
      <c r="L13" s="10">
        <v>9</v>
      </c>
      <c r="M13" s="10">
        <f t="shared" si="0"/>
        <v>40</v>
      </c>
      <c r="N13" s="15">
        <v>10</v>
      </c>
    </row>
    <row r="14" spans="1:14" ht="21">
      <c r="A14" s="20">
        <f t="shared" si="1"/>
        <v>11</v>
      </c>
      <c r="B14" s="9" t="s">
        <v>115</v>
      </c>
      <c r="C14" s="10">
        <v>2009</v>
      </c>
      <c r="D14" s="10" t="s">
        <v>116</v>
      </c>
      <c r="E14" s="12">
        <v>9.41</v>
      </c>
      <c r="F14" s="10">
        <v>12</v>
      </c>
      <c r="G14" s="28">
        <v>320</v>
      </c>
      <c r="H14" s="10">
        <v>8</v>
      </c>
      <c r="I14" s="12">
        <v>15.5</v>
      </c>
      <c r="J14" s="10">
        <v>12</v>
      </c>
      <c r="K14" s="12">
        <v>38.72</v>
      </c>
      <c r="L14" s="10">
        <v>10</v>
      </c>
      <c r="M14" s="10">
        <f t="shared" si="0"/>
        <v>42</v>
      </c>
      <c r="N14" s="15">
        <v>11</v>
      </c>
    </row>
    <row r="15" spans="1:14" ht="21">
      <c r="A15" s="20">
        <f t="shared" si="1"/>
        <v>12</v>
      </c>
      <c r="B15" s="9" t="s">
        <v>95</v>
      </c>
      <c r="C15" s="10">
        <v>2010</v>
      </c>
      <c r="D15" s="10" t="s">
        <v>90</v>
      </c>
      <c r="E15" s="12">
        <v>9.58</v>
      </c>
      <c r="F15" s="10">
        <v>14</v>
      </c>
      <c r="G15" s="10">
        <v>328</v>
      </c>
      <c r="H15" s="10">
        <v>5</v>
      </c>
      <c r="I15" s="12">
        <v>14.72</v>
      </c>
      <c r="J15" s="10">
        <v>13</v>
      </c>
      <c r="K15" s="12">
        <v>41.04</v>
      </c>
      <c r="L15" s="10">
        <v>13</v>
      </c>
      <c r="M15" s="10">
        <f t="shared" si="0"/>
        <v>45</v>
      </c>
      <c r="N15" s="15">
        <v>12</v>
      </c>
    </row>
    <row r="16" spans="1:14" ht="21">
      <c r="A16" s="20">
        <f t="shared" si="1"/>
        <v>13</v>
      </c>
      <c r="B16" s="9" t="s">
        <v>46</v>
      </c>
      <c r="C16" s="10">
        <v>2010</v>
      </c>
      <c r="D16" s="10" t="s">
        <v>68</v>
      </c>
      <c r="E16" s="12">
        <v>9.55</v>
      </c>
      <c r="F16" s="10">
        <v>13</v>
      </c>
      <c r="G16" s="10">
        <v>219</v>
      </c>
      <c r="H16" s="10">
        <v>14</v>
      </c>
      <c r="I16" s="12">
        <v>20.15</v>
      </c>
      <c r="J16" s="10">
        <v>8</v>
      </c>
      <c r="K16" s="12">
        <v>40.27</v>
      </c>
      <c r="L16" s="10">
        <v>12</v>
      </c>
      <c r="M16" s="10">
        <f t="shared" si="0"/>
        <v>47</v>
      </c>
      <c r="N16" s="15">
        <v>13</v>
      </c>
    </row>
    <row r="17" spans="1:14" ht="21">
      <c r="A17" s="20">
        <f t="shared" si="1"/>
        <v>14</v>
      </c>
      <c r="B17" s="9" t="s">
        <v>149</v>
      </c>
      <c r="C17" s="10">
        <v>2009</v>
      </c>
      <c r="D17" s="10" t="s">
        <v>61</v>
      </c>
      <c r="E17" s="12">
        <v>8.41</v>
      </c>
      <c r="F17" s="10">
        <v>3</v>
      </c>
      <c r="G17" s="10">
        <v>329</v>
      </c>
      <c r="H17" s="10">
        <v>4</v>
      </c>
      <c r="I17" s="12" t="s">
        <v>207</v>
      </c>
      <c r="J17" s="10">
        <v>14</v>
      </c>
      <c r="K17" s="12" t="s">
        <v>207</v>
      </c>
      <c r="L17" s="10">
        <v>14</v>
      </c>
      <c r="M17" s="10">
        <f t="shared" si="0"/>
        <v>35</v>
      </c>
      <c r="N17" s="15">
        <v>14</v>
      </c>
    </row>
    <row r="18" spans="1:14" ht="21">
      <c r="A18" s="20"/>
      <c r="B18" s="9"/>
      <c r="C18" s="10"/>
      <c r="D18" s="10"/>
      <c r="E18" s="12"/>
      <c r="F18" s="10"/>
      <c r="G18" s="10"/>
      <c r="H18" s="10"/>
      <c r="I18" s="12"/>
      <c r="J18" s="10"/>
      <c r="K18" s="22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1:14" ht="21">
      <c r="A30" s="6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/>
      <c r="B1" s="3" t="s">
        <v>73</v>
      </c>
      <c r="C1" s="5"/>
      <c r="D1" s="5"/>
      <c r="E1" s="5"/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3</v>
      </c>
      <c r="F2" s="31"/>
      <c r="G2" s="30" t="s">
        <v>34</v>
      </c>
      <c r="H2" s="31"/>
      <c r="I2" s="30" t="s">
        <v>31</v>
      </c>
      <c r="J2" s="31"/>
      <c r="K2" s="30" t="s">
        <v>4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5</v>
      </c>
      <c r="C4" s="10">
        <v>2009</v>
      </c>
      <c r="D4" s="10" t="s">
        <v>219</v>
      </c>
      <c r="E4" s="12">
        <v>8.56</v>
      </c>
      <c r="F4" s="10">
        <v>2</v>
      </c>
      <c r="G4" s="10">
        <v>325</v>
      </c>
      <c r="H4" s="10">
        <v>1</v>
      </c>
      <c r="I4" s="12">
        <v>15.92</v>
      </c>
      <c r="J4" s="10">
        <v>7</v>
      </c>
      <c r="K4" s="21">
        <v>33.92</v>
      </c>
      <c r="L4" s="10">
        <v>1</v>
      </c>
      <c r="M4" s="10">
        <f aca="true" t="shared" si="0" ref="M4:M22">F4+H4+J4+L4</f>
        <v>11</v>
      </c>
      <c r="N4" s="15">
        <v>1</v>
      </c>
    </row>
    <row r="5" spans="1:14" ht="21">
      <c r="A5" s="20">
        <f aca="true" t="shared" si="1" ref="A5:A22">N5</f>
        <v>2</v>
      </c>
      <c r="B5" s="9" t="s">
        <v>165</v>
      </c>
      <c r="C5" s="10">
        <v>2010</v>
      </c>
      <c r="D5" s="10" t="s">
        <v>68</v>
      </c>
      <c r="E5" s="12">
        <v>8.21</v>
      </c>
      <c r="F5" s="10">
        <v>1</v>
      </c>
      <c r="G5" s="10">
        <v>325</v>
      </c>
      <c r="H5" s="10">
        <v>1</v>
      </c>
      <c r="I5" s="12">
        <v>15</v>
      </c>
      <c r="J5" s="10">
        <v>8</v>
      </c>
      <c r="K5" s="21">
        <v>35.22</v>
      </c>
      <c r="L5" s="10">
        <v>3</v>
      </c>
      <c r="M5" s="10">
        <f t="shared" si="0"/>
        <v>13</v>
      </c>
      <c r="N5" s="15">
        <v>2</v>
      </c>
    </row>
    <row r="6" spans="1:14" ht="21">
      <c r="A6" s="20">
        <f t="shared" si="1"/>
        <v>3</v>
      </c>
      <c r="B6" s="9" t="s">
        <v>6</v>
      </c>
      <c r="C6" s="10">
        <v>2009</v>
      </c>
      <c r="D6" s="10" t="s">
        <v>219</v>
      </c>
      <c r="E6" s="12">
        <v>8.86</v>
      </c>
      <c r="F6" s="10">
        <v>4</v>
      </c>
      <c r="G6" s="10">
        <v>300</v>
      </c>
      <c r="H6" s="10">
        <v>3</v>
      </c>
      <c r="I6" s="12">
        <v>20.6</v>
      </c>
      <c r="J6" s="10">
        <v>3</v>
      </c>
      <c r="K6" s="21">
        <v>36.02</v>
      </c>
      <c r="L6" s="10">
        <v>4</v>
      </c>
      <c r="M6" s="10">
        <f t="shared" si="0"/>
        <v>14</v>
      </c>
      <c r="N6" s="15">
        <v>3</v>
      </c>
    </row>
    <row r="7" spans="1:14" ht="21">
      <c r="A7" s="20">
        <f t="shared" si="1"/>
        <v>4</v>
      </c>
      <c r="B7" s="9" t="s">
        <v>48</v>
      </c>
      <c r="C7" s="10">
        <v>2009</v>
      </c>
      <c r="D7" s="10" t="s">
        <v>68</v>
      </c>
      <c r="E7" s="12">
        <v>8.92</v>
      </c>
      <c r="F7" s="10">
        <v>5</v>
      </c>
      <c r="G7" s="10">
        <v>303</v>
      </c>
      <c r="H7" s="10">
        <v>2</v>
      </c>
      <c r="I7" s="12">
        <v>16.68</v>
      </c>
      <c r="J7" s="10">
        <v>5</v>
      </c>
      <c r="K7" s="21">
        <v>36.26</v>
      </c>
      <c r="L7" s="10">
        <v>5</v>
      </c>
      <c r="M7" s="10">
        <f t="shared" si="0"/>
        <v>17</v>
      </c>
      <c r="N7" s="15">
        <v>4</v>
      </c>
    </row>
    <row r="8" spans="1:14" ht="21">
      <c r="A8" s="20">
        <f t="shared" si="1"/>
        <v>5</v>
      </c>
      <c r="B8" s="9" t="s">
        <v>50</v>
      </c>
      <c r="C8" s="10">
        <v>2010</v>
      </c>
      <c r="D8" s="10" t="s">
        <v>122</v>
      </c>
      <c r="E8" s="12">
        <v>8.96</v>
      </c>
      <c r="F8" s="10">
        <v>6</v>
      </c>
      <c r="G8" s="10">
        <v>277</v>
      </c>
      <c r="H8" s="10">
        <v>7</v>
      </c>
      <c r="I8" s="12">
        <v>25.9</v>
      </c>
      <c r="J8" s="10">
        <v>1</v>
      </c>
      <c r="K8" s="21">
        <v>37.15</v>
      </c>
      <c r="L8" s="10">
        <v>6</v>
      </c>
      <c r="M8" s="10">
        <f t="shared" si="0"/>
        <v>20</v>
      </c>
      <c r="N8" s="15">
        <v>5</v>
      </c>
    </row>
    <row r="9" spans="1:14" ht="21">
      <c r="A9" s="20">
        <f t="shared" si="1"/>
        <v>6</v>
      </c>
      <c r="B9" s="9" t="s">
        <v>51</v>
      </c>
      <c r="C9" s="10">
        <v>2010</v>
      </c>
      <c r="D9" s="10" t="s">
        <v>122</v>
      </c>
      <c r="E9" s="12">
        <v>8.98</v>
      </c>
      <c r="F9" s="10">
        <v>7</v>
      </c>
      <c r="G9" s="10">
        <v>290</v>
      </c>
      <c r="H9" s="10">
        <v>5</v>
      </c>
      <c r="I9" s="12">
        <v>19.05</v>
      </c>
      <c r="J9" s="10">
        <v>4</v>
      </c>
      <c r="K9" s="21">
        <v>38.27</v>
      </c>
      <c r="L9" s="10">
        <v>8</v>
      </c>
      <c r="M9" s="10">
        <f t="shared" si="0"/>
        <v>24</v>
      </c>
      <c r="N9" s="15">
        <v>6</v>
      </c>
    </row>
    <row r="10" spans="1:14" ht="21">
      <c r="A10" s="20">
        <f t="shared" si="1"/>
        <v>7</v>
      </c>
      <c r="B10" s="9" t="s">
        <v>112</v>
      </c>
      <c r="C10" s="10">
        <v>2010</v>
      </c>
      <c r="D10" s="10" t="s">
        <v>61</v>
      </c>
      <c r="E10" s="12">
        <v>8.58</v>
      </c>
      <c r="F10" s="10">
        <v>3</v>
      </c>
      <c r="G10" s="10">
        <v>295</v>
      </c>
      <c r="H10" s="10">
        <v>4</v>
      </c>
      <c r="I10" s="12">
        <v>11.4</v>
      </c>
      <c r="J10" s="10">
        <v>16</v>
      </c>
      <c r="K10" s="21">
        <v>34.99</v>
      </c>
      <c r="L10" s="10">
        <v>2</v>
      </c>
      <c r="M10" s="10">
        <f t="shared" si="0"/>
        <v>25</v>
      </c>
      <c r="N10" s="15">
        <v>7</v>
      </c>
    </row>
    <row r="11" spans="1:14" ht="21">
      <c r="A11" s="20">
        <f t="shared" si="1"/>
        <v>8</v>
      </c>
      <c r="B11" s="9" t="s">
        <v>131</v>
      </c>
      <c r="C11" s="10">
        <v>2010</v>
      </c>
      <c r="D11" s="10" t="s">
        <v>127</v>
      </c>
      <c r="E11" s="12">
        <v>9.21</v>
      </c>
      <c r="F11" s="10">
        <v>9</v>
      </c>
      <c r="G11" s="10">
        <v>274</v>
      </c>
      <c r="H11" s="10">
        <v>8</v>
      </c>
      <c r="I11" s="12">
        <v>14.51</v>
      </c>
      <c r="J11" s="10">
        <v>9</v>
      </c>
      <c r="K11" s="21">
        <v>37.63</v>
      </c>
      <c r="L11" s="10">
        <v>7</v>
      </c>
      <c r="M11" s="10">
        <f t="shared" si="0"/>
        <v>33</v>
      </c>
      <c r="N11" s="15">
        <v>8</v>
      </c>
    </row>
    <row r="12" spans="1:14" ht="21">
      <c r="A12" s="20">
        <f t="shared" si="1"/>
        <v>9</v>
      </c>
      <c r="B12" s="9" t="s">
        <v>123</v>
      </c>
      <c r="C12" s="10">
        <v>2009</v>
      </c>
      <c r="D12" s="10" t="s">
        <v>68</v>
      </c>
      <c r="E12" s="12">
        <v>9.81</v>
      </c>
      <c r="F12" s="10">
        <v>13</v>
      </c>
      <c r="G12" s="10">
        <v>273</v>
      </c>
      <c r="H12" s="10">
        <v>9</v>
      </c>
      <c r="I12" s="12">
        <v>20.8</v>
      </c>
      <c r="J12" s="10">
        <v>2</v>
      </c>
      <c r="K12" s="21">
        <v>39.08</v>
      </c>
      <c r="L12" s="10">
        <v>9</v>
      </c>
      <c r="M12" s="10">
        <f t="shared" si="0"/>
        <v>33</v>
      </c>
      <c r="N12" s="15">
        <v>9</v>
      </c>
    </row>
    <row r="13" spans="1:14" ht="21">
      <c r="A13" s="20">
        <f t="shared" si="1"/>
        <v>10</v>
      </c>
      <c r="B13" s="9" t="s">
        <v>137</v>
      </c>
      <c r="C13" s="10">
        <v>2009</v>
      </c>
      <c r="D13" s="10" t="s">
        <v>122</v>
      </c>
      <c r="E13" s="12">
        <v>9.45</v>
      </c>
      <c r="F13" s="10">
        <v>10</v>
      </c>
      <c r="G13" s="10">
        <v>288</v>
      </c>
      <c r="H13" s="10">
        <v>6</v>
      </c>
      <c r="I13" s="12">
        <v>14.49</v>
      </c>
      <c r="J13" s="10">
        <v>10</v>
      </c>
      <c r="K13" s="21">
        <v>40.03</v>
      </c>
      <c r="L13" s="10">
        <v>12</v>
      </c>
      <c r="M13" s="10">
        <f t="shared" si="0"/>
        <v>38</v>
      </c>
      <c r="N13" s="15">
        <v>10</v>
      </c>
    </row>
    <row r="14" spans="1:14" ht="21">
      <c r="A14" s="20">
        <f t="shared" si="1"/>
        <v>11</v>
      </c>
      <c r="B14" s="9" t="s">
        <v>97</v>
      </c>
      <c r="C14" s="10">
        <v>2009</v>
      </c>
      <c r="D14" s="10" t="s">
        <v>90</v>
      </c>
      <c r="E14" s="12">
        <v>9.82</v>
      </c>
      <c r="F14" s="10">
        <v>14</v>
      </c>
      <c r="G14" s="10">
        <v>249</v>
      </c>
      <c r="H14" s="10">
        <v>13</v>
      </c>
      <c r="I14" s="12">
        <v>16.2</v>
      </c>
      <c r="J14" s="10">
        <v>6</v>
      </c>
      <c r="K14" s="21">
        <v>40.38</v>
      </c>
      <c r="L14" s="10">
        <v>13</v>
      </c>
      <c r="M14" s="10">
        <f t="shared" si="0"/>
        <v>46</v>
      </c>
      <c r="N14" s="15">
        <v>11</v>
      </c>
    </row>
    <row r="15" spans="1:14" ht="21">
      <c r="A15" s="20">
        <f t="shared" si="1"/>
        <v>12</v>
      </c>
      <c r="B15" s="9" t="s">
        <v>133</v>
      </c>
      <c r="C15" s="10">
        <v>2009</v>
      </c>
      <c r="D15" s="10" t="s">
        <v>122</v>
      </c>
      <c r="E15" s="12">
        <v>9.16</v>
      </c>
      <c r="F15" s="10">
        <v>8</v>
      </c>
      <c r="G15" s="10">
        <v>263</v>
      </c>
      <c r="H15" s="10">
        <v>11</v>
      </c>
      <c r="I15" s="12">
        <v>8.82</v>
      </c>
      <c r="J15" s="10">
        <v>18</v>
      </c>
      <c r="K15" s="21">
        <v>39.38</v>
      </c>
      <c r="L15" s="10">
        <v>10</v>
      </c>
      <c r="M15" s="10">
        <f t="shared" si="0"/>
        <v>47</v>
      </c>
      <c r="N15" s="15">
        <v>12</v>
      </c>
    </row>
    <row r="16" spans="1:14" ht="21">
      <c r="A16" s="20">
        <f t="shared" si="1"/>
        <v>13</v>
      </c>
      <c r="B16" s="9" t="s">
        <v>129</v>
      </c>
      <c r="C16" s="10">
        <v>2009</v>
      </c>
      <c r="D16" s="10" t="s">
        <v>68</v>
      </c>
      <c r="E16" s="12">
        <v>9.51</v>
      </c>
      <c r="F16" s="10">
        <v>11</v>
      </c>
      <c r="G16" s="10">
        <v>260</v>
      </c>
      <c r="H16" s="10">
        <v>12</v>
      </c>
      <c r="I16" s="12">
        <v>8.5</v>
      </c>
      <c r="J16" s="10">
        <v>19</v>
      </c>
      <c r="K16" s="21">
        <v>39.98</v>
      </c>
      <c r="L16" s="10">
        <v>11</v>
      </c>
      <c r="M16" s="10">
        <f t="shared" si="0"/>
        <v>53</v>
      </c>
      <c r="N16" s="15">
        <v>13</v>
      </c>
    </row>
    <row r="17" spans="1:14" ht="21">
      <c r="A17" s="20">
        <f t="shared" si="1"/>
        <v>14</v>
      </c>
      <c r="B17" s="9" t="s">
        <v>164</v>
      </c>
      <c r="C17" s="10">
        <v>2009</v>
      </c>
      <c r="D17" s="10" t="s">
        <v>211</v>
      </c>
      <c r="E17" s="12">
        <v>9.79</v>
      </c>
      <c r="F17" s="10">
        <v>12</v>
      </c>
      <c r="G17" s="10">
        <v>271</v>
      </c>
      <c r="H17" s="10">
        <v>10</v>
      </c>
      <c r="I17" s="12">
        <v>10.7</v>
      </c>
      <c r="J17" s="10">
        <v>17</v>
      </c>
      <c r="K17" s="21">
        <v>42.06</v>
      </c>
      <c r="L17" s="10">
        <v>15</v>
      </c>
      <c r="M17" s="10">
        <f t="shared" si="0"/>
        <v>54</v>
      </c>
      <c r="N17" s="15">
        <v>14</v>
      </c>
    </row>
    <row r="18" spans="1:14" ht="21">
      <c r="A18" s="20">
        <f t="shared" si="1"/>
        <v>15</v>
      </c>
      <c r="B18" s="9" t="s">
        <v>138</v>
      </c>
      <c r="C18" s="10">
        <v>2010</v>
      </c>
      <c r="D18" s="10" t="s">
        <v>122</v>
      </c>
      <c r="E18" s="12">
        <v>9.98</v>
      </c>
      <c r="F18" s="10">
        <v>15</v>
      </c>
      <c r="G18" s="10">
        <v>220</v>
      </c>
      <c r="H18" s="10">
        <v>17</v>
      </c>
      <c r="I18" s="12">
        <v>13.4</v>
      </c>
      <c r="J18" s="10">
        <v>12</v>
      </c>
      <c r="K18" s="21">
        <v>41.36</v>
      </c>
      <c r="L18" s="10">
        <v>14</v>
      </c>
      <c r="M18" s="10">
        <f t="shared" si="0"/>
        <v>58</v>
      </c>
      <c r="N18" s="15">
        <v>15</v>
      </c>
    </row>
    <row r="19" spans="1:14" ht="21">
      <c r="A19" s="20">
        <f t="shared" si="1"/>
        <v>16</v>
      </c>
      <c r="B19" s="9" t="s">
        <v>201</v>
      </c>
      <c r="C19" s="10">
        <v>2009</v>
      </c>
      <c r="D19" s="10" t="s">
        <v>68</v>
      </c>
      <c r="E19" s="12">
        <v>10.02</v>
      </c>
      <c r="F19" s="10">
        <v>16</v>
      </c>
      <c r="G19" s="28">
        <v>248</v>
      </c>
      <c r="H19" s="10">
        <v>14</v>
      </c>
      <c r="I19" s="12">
        <v>11.75</v>
      </c>
      <c r="J19" s="10">
        <v>14</v>
      </c>
      <c r="K19" s="21">
        <v>42.96</v>
      </c>
      <c r="L19" s="10">
        <v>16</v>
      </c>
      <c r="M19" s="10">
        <f t="shared" si="0"/>
        <v>60</v>
      </c>
      <c r="N19" s="15">
        <v>16</v>
      </c>
    </row>
    <row r="20" spans="1:14" ht="21">
      <c r="A20" s="20">
        <f t="shared" si="1"/>
        <v>17</v>
      </c>
      <c r="B20" s="9" t="s">
        <v>168</v>
      </c>
      <c r="C20" s="10">
        <v>2009</v>
      </c>
      <c r="D20" s="10" t="s">
        <v>68</v>
      </c>
      <c r="E20" s="12">
        <v>10.19</v>
      </c>
      <c r="F20" s="10">
        <v>17</v>
      </c>
      <c r="G20" s="10">
        <v>202</v>
      </c>
      <c r="H20" s="10">
        <v>18</v>
      </c>
      <c r="I20" s="12">
        <v>12.5</v>
      </c>
      <c r="J20" s="10">
        <v>13</v>
      </c>
      <c r="K20" s="21">
        <v>45.56</v>
      </c>
      <c r="L20" s="10">
        <v>17</v>
      </c>
      <c r="M20" s="10">
        <f t="shared" si="0"/>
        <v>65</v>
      </c>
      <c r="N20" s="15">
        <v>17</v>
      </c>
    </row>
    <row r="21" spans="1:14" ht="21">
      <c r="A21" s="20">
        <f t="shared" si="1"/>
        <v>18</v>
      </c>
      <c r="B21" s="9" t="s">
        <v>120</v>
      </c>
      <c r="C21" s="10">
        <v>2010</v>
      </c>
      <c r="D21" s="10" t="s">
        <v>116</v>
      </c>
      <c r="E21" s="12">
        <v>11.5</v>
      </c>
      <c r="F21" s="10">
        <v>19</v>
      </c>
      <c r="G21" s="10">
        <v>222</v>
      </c>
      <c r="H21" s="10">
        <v>16</v>
      </c>
      <c r="I21" s="12">
        <v>13.5</v>
      </c>
      <c r="J21" s="10">
        <v>11</v>
      </c>
      <c r="K21" s="21">
        <v>49.84</v>
      </c>
      <c r="L21" s="10">
        <v>19</v>
      </c>
      <c r="M21" s="10">
        <f t="shared" si="0"/>
        <v>65</v>
      </c>
      <c r="N21" s="15">
        <v>18</v>
      </c>
    </row>
    <row r="22" spans="1:14" ht="21">
      <c r="A22" s="20">
        <f t="shared" si="1"/>
        <v>19</v>
      </c>
      <c r="B22" s="9" t="s">
        <v>119</v>
      </c>
      <c r="C22" s="10">
        <v>2010</v>
      </c>
      <c r="D22" s="10" t="s">
        <v>116</v>
      </c>
      <c r="E22" s="12">
        <v>10.57</v>
      </c>
      <c r="F22" s="10">
        <v>18</v>
      </c>
      <c r="G22" s="10">
        <v>231</v>
      </c>
      <c r="H22" s="10">
        <v>15</v>
      </c>
      <c r="I22" s="12">
        <v>11.68</v>
      </c>
      <c r="J22" s="10">
        <v>15</v>
      </c>
      <c r="K22" s="21">
        <v>46.12</v>
      </c>
      <c r="L22" s="10">
        <v>18</v>
      </c>
      <c r="M22" s="10">
        <f t="shared" si="0"/>
        <v>66</v>
      </c>
      <c r="N22" s="15">
        <v>19</v>
      </c>
    </row>
    <row r="23" spans="1:11" ht="15.75">
      <c r="A23" s="20"/>
      <c r="E23" s="13"/>
      <c r="G23" s="13"/>
      <c r="I23" s="13"/>
      <c r="K23" s="13"/>
    </row>
    <row r="24" spans="1:11" ht="15.75">
      <c r="A24" s="20"/>
      <c r="E24" s="13"/>
      <c r="G24" s="13"/>
      <c r="I24" s="13"/>
      <c r="K24" s="13"/>
    </row>
    <row r="25" spans="1:11" ht="15.75">
      <c r="A25" s="20"/>
      <c r="E25" s="13"/>
      <c r="G25" s="13"/>
      <c r="I25" s="13"/>
      <c r="K25" s="13"/>
    </row>
    <row r="26" spans="1:11" ht="15.75">
      <c r="A26" s="6"/>
      <c r="E26" s="13"/>
      <c r="G26" s="13"/>
      <c r="I26" s="13"/>
      <c r="K26" s="13"/>
    </row>
    <row r="27" spans="1:11" ht="15.75">
      <c r="A27" s="6"/>
      <c r="E27" s="13"/>
      <c r="G27" s="13"/>
      <c r="I27" s="13"/>
      <c r="K27" s="13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3.28125" style="2" customWidth="1"/>
    <col min="2" max="2" width="21.421875" style="2" customWidth="1"/>
    <col min="3" max="3" width="7.140625" style="2" customWidth="1"/>
    <col min="4" max="4" width="13.57421875" style="2" customWidth="1"/>
    <col min="5" max="5" width="10.00390625" style="1" customWidth="1"/>
    <col min="6" max="6" width="6.8515625" style="2" customWidth="1"/>
    <col min="7" max="7" width="10.00390625" style="1" customWidth="1"/>
    <col min="8" max="8" width="6.8515625" style="2" customWidth="1"/>
    <col min="9" max="9" width="10.00390625" style="1" customWidth="1"/>
    <col min="10" max="10" width="6.8515625" style="2" customWidth="1"/>
    <col min="11" max="11" width="10.00390625" style="1" customWidth="1"/>
    <col min="12" max="12" width="6.8515625" style="2" customWidth="1"/>
    <col min="13" max="13" width="9.28125" style="2" customWidth="1"/>
    <col min="14" max="14" width="12.140625" style="2" customWidth="1"/>
    <col min="15" max="16384" width="9.140625" style="2" customWidth="1"/>
  </cols>
  <sheetData>
    <row r="1" spans="1:4" ht="30" customHeight="1">
      <c r="A1" s="3"/>
      <c r="B1" s="3" t="s">
        <v>74</v>
      </c>
      <c r="C1" s="4"/>
      <c r="D1" s="4"/>
    </row>
    <row r="2" spans="1:14" ht="21" customHeight="1">
      <c r="A2" s="5"/>
      <c r="B2" s="32" t="s">
        <v>0</v>
      </c>
      <c r="C2" s="34" t="s">
        <v>1</v>
      </c>
      <c r="D2" s="32" t="s">
        <v>2</v>
      </c>
      <c r="E2" s="30" t="s">
        <v>3</v>
      </c>
      <c r="F2" s="31"/>
      <c r="G2" s="30" t="s">
        <v>34</v>
      </c>
      <c r="H2" s="31"/>
      <c r="I2" s="30" t="s">
        <v>31</v>
      </c>
      <c r="J2" s="31"/>
      <c r="K2" s="30" t="s">
        <v>17</v>
      </c>
      <c r="L2" s="31"/>
      <c r="M2" s="36" t="s">
        <v>36</v>
      </c>
      <c r="N2" s="38" t="s">
        <v>37</v>
      </c>
    </row>
    <row r="3" spans="1:14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11" t="s">
        <v>109</v>
      </c>
      <c r="C4" s="10">
        <v>2007</v>
      </c>
      <c r="D4" s="10" t="s">
        <v>90</v>
      </c>
      <c r="E4" s="12">
        <v>7.98</v>
      </c>
      <c r="F4" s="10">
        <v>1</v>
      </c>
      <c r="G4" s="10">
        <v>367</v>
      </c>
      <c r="H4" s="10">
        <v>5</v>
      </c>
      <c r="I4" s="12">
        <v>38.1</v>
      </c>
      <c r="J4" s="10">
        <v>3</v>
      </c>
      <c r="K4" s="19">
        <v>0.0008284722222222222</v>
      </c>
      <c r="L4" s="10">
        <v>1</v>
      </c>
      <c r="M4" s="10">
        <f aca="true" t="shared" si="0" ref="M4:M20">F4+H4+J4+L4</f>
        <v>10</v>
      </c>
      <c r="N4" s="15">
        <v>1</v>
      </c>
    </row>
    <row r="5" spans="1:14" ht="21">
      <c r="A5" s="20">
        <f aca="true" t="shared" si="1" ref="A5:A18">N5</f>
        <v>2</v>
      </c>
      <c r="B5" s="11" t="s">
        <v>108</v>
      </c>
      <c r="C5" s="10">
        <v>2007</v>
      </c>
      <c r="D5" s="10" t="s">
        <v>90</v>
      </c>
      <c r="E5" s="12">
        <v>8.06</v>
      </c>
      <c r="F5" s="10">
        <v>2</v>
      </c>
      <c r="G5" s="10">
        <v>381</v>
      </c>
      <c r="H5" s="10">
        <v>2</v>
      </c>
      <c r="I5" s="12">
        <v>41.2</v>
      </c>
      <c r="J5" s="10">
        <v>1</v>
      </c>
      <c r="K5" s="19">
        <v>0.0008678240740740741</v>
      </c>
      <c r="L5" s="10">
        <v>5</v>
      </c>
      <c r="M5" s="10">
        <f t="shared" si="0"/>
        <v>10</v>
      </c>
      <c r="N5" s="15">
        <v>2</v>
      </c>
    </row>
    <row r="6" spans="1:14" ht="21">
      <c r="A6" s="20">
        <f t="shared" si="1"/>
        <v>3</v>
      </c>
      <c r="B6" s="11" t="s">
        <v>7</v>
      </c>
      <c r="C6" s="10">
        <v>2008</v>
      </c>
      <c r="D6" s="10" t="s">
        <v>68</v>
      </c>
      <c r="E6" s="12">
        <v>8.11</v>
      </c>
      <c r="F6" s="10">
        <v>4</v>
      </c>
      <c r="G6" s="10">
        <v>382</v>
      </c>
      <c r="H6" s="10">
        <v>1</v>
      </c>
      <c r="I6" s="12">
        <v>31.4</v>
      </c>
      <c r="J6" s="10">
        <v>6</v>
      </c>
      <c r="K6" s="19">
        <v>0.0008341435185185185</v>
      </c>
      <c r="L6" s="10">
        <v>2</v>
      </c>
      <c r="M6" s="10">
        <f t="shared" si="0"/>
        <v>13</v>
      </c>
      <c r="N6" s="15">
        <v>3</v>
      </c>
    </row>
    <row r="7" spans="1:14" ht="21">
      <c r="A7" s="20">
        <f t="shared" si="1"/>
        <v>4</v>
      </c>
      <c r="B7" s="11" t="s">
        <v>15</v>
      </c>
      <c r="C7" s="10">
        <v>2007</v>
      </c>
      <c r="D7" s="10" t="s">
        <v>122</v>
      </c>
      <c r="E7" s="12">
        <v>8.08</v>
      </c>
      <c r="F7" s="10">
        <v>3</v>
      </c>
      <c r="G7" s="10">
        <v>357</v>
      </c>
      <c r="H7" s="10">
        <v>6</v>
      </c>
      <c r="I7" s="12">
        <v>28.45</v>
      </c>
      <c r="J7" s="10">
        <v>7</v>
      </c>
      <c r="K7" s="19">
        <v>0.0009062499999999999</v>
      </c>
      <c r="L7" s="10">
        <v>7</v>
      </c>
      <c r="M7" s="10">
        <f t="shared" si="0"/>
        <v>23</v>
      </c>
      <c r="N7" s="15">
        <v>4</v>
      </c>
    </row>
    <row r="8" spans="1:14" ht="21">
      <c r="A8" s="20">
        <f t="shared" si="1"/>
        <v>5</v>
      </c>
      <c r="B8" s="11" t="s">
        <v>16</v>
      </c>
      <c r="C8" s="10">
        <v>2007</v>
      </c>
      <c r="D8" s="10" t="s">
        <v>122</v>
      </c>
      <c r="E8" s="12">
        <v>8.33</v>
      </c>
      <c r="F8" s="10">
        <v>7</v>
      </c>
      <c r="G8" s="10">
        <v>369</v>
      </c>
      <c r="H8" s="10">
        <v>3</v>
      </c>
      <c r="I8" s="12">
        <v>21.97</v>
      </c>
      <c r="J8" s="10">
        <v>16</v>
      </c>
      <c r="K8" s="19">
        <v>0.0008423611111111111</v>
      </c>
      <c r="L8" s="10">
        <v>3</v>
      </c>
      <c r="M8" s="10">
        <f t="shared" si="0"/>
        <v>29</v>
      </c>
      <c r="N8" s="15">
        <v>5</v>
      </c>
    </row>
    <row r="9" spans="1:14" ht="21">
      <c r="A9" s="20">
        <f t="shared" si="1"/>
        <v>6</v>
      </c>
      <c r="B9" s="11" t="s">
        <v>106</v>
      </c>
      <c r="C9" s="10">
        <v>2008</v>
      </c>
      <c r="D9" s="10" t="s">
        <v>90</v>
      </c>
      <c r="E9" s="12">
        <v>8.14</v>
      </c>
      <c r="F9" s="10">
        <v>5</v>
      </c>
      <c r="G9" s="10">
        <v>353</v>
      </c>
      <c r="H9" s="10">
        <v>7</v>
      </c>
      <c r="I9" s="12">
        <v>22.94</v>
      </c>
      <c r="J9" s="10">
        <v>14</v>
      </c>
      <c r="K9" s="19">
        <v>0.0008569444444444445</v>
      </c>
      <c r="L9" s="10">
        <v>4</v>
      </c>
      <c r="M9" s="10">
        <f t="shared" si="0"/>
        <v>30</v>
      </c>
      <c r="N9" s="15">
        <v>6</v>
      </c>
    </row>
    <row r="10" spans="1:14" ht="21">
      <c r="A10" s="20">
        <f t="shared" si="1"/>
        <v>7</v>
      </c>
      <c r="B10" s="11" t="s">
        <v>63</v>
      </c>
      <c r="C10" s="10">
        <v>2007</v>
      </c>
      <c r="D10" s="10" t="s">
        <v>68</v>
      </c>
      <c r="E10" s="12">
        <v>8.59</v>
      </c>
      <c r="F10" s="10">
        <v>11</v>
      </c>
      <c r="G10" s="10">
        <v>344</v>
      </c>
      <c r="H10" s="10">
        <v>10</v>
      </c>
      <c r="I10" s="12">
        <v>36.55</v>
      </c>
      <c r="J10" s="10">
        <v>4</v>
      </c>
      <c r="K10" s="19">
        <v>0.0009222222222222223</v>
      </c>
      <c r="L10" s="10">
        <v>9</v>
      </c>
      <c r="M10" s="10">
        <f t="shared" si="0"/>
        <v>34</v>
      </c>
      <c r="N10" s="15">
        <v>7</v>
      </c>
    </row>
    <row r="11" spans="1:14" ht="21">
      <c r="A11" s="20">
        <f t="shared" si="1"/>
        <v>8</v>
      </c>
      <c r="B11" s="9" t="s">
        <v>110</v>
      </c>
      <c r="C11" s="10">
        <v>2007</v>
      </c>
      <c r="D11" s="10" t="s">
        <v>90</v>
      </c>
      <c r="E11" s="12">
        <v>8.41</v>
      </c>
      <c r="F11" s="10">
        <v>9</v>
      </c>
      <c r="G11" s="10">
        <v>335</v>
      </c>
      <c r="H11" s="10">
        <v>12</v>
      </c>
      <c r="I11" s="12">
        <v>39.58</v>
      </c>
      <c r="J11" s="10">
        <v>2</v>
      </c>
      <c r="K11" s="19">
        <v>0.0009712962962962964</v>
      </c>
      <c r="L11" s="10">
        <v>14</v>
      </c>
      <c r="M11" s="10">
        <f t="shared" si="0"/>
        <v>37</v>
      </c>
      <c r="N11" s="15">
        <v>8</v>
      </c>
    </row>
    <row r="12" spans="1:14" ht="21">
      <c r="A12" s="20">
        <f t="shared" si="1"/>
        <v>9</v>
      </c>
      <c r="B12" s="9" t="s">
        <v>139</v>
      </c>
      <c r="C12" s="10">
        <v>2007</v>
      </c>
      <c r="D12" s="10" t="s">
        <v>122</v>
      </c>
      <c r="E12" s="12">
        <v>8.35</v>
      </c>
      <c r="F12" s="10">
        <v>8</v>
      </c>
      <c r="G12" s="10">
        <v>368</v>
      </c>
      <c r="H12" s="10">
        <v>4</v>
      </c>
      <c r="I12" s="12">
        <v>24.27</v>
      </c>
      <c r="J12" s="10">
        <v>12</v>
      </c>
      <c r="K12" s="19">
        <v>0.0010085648148148148</v>
      </c>
      <c r="L12" s="10">
        <v>16</v>
      </c>
      <c r="M12" s="10">
        <f t="shared" si="0"/>
        <v>40</v>
      </c>
      <c r="N12" s="15">
        <v>9</v>
      </c>
    </row>
    <row r="13" spans="1:14" ht="21">
      <c r="A13" s="20">
        <f t="shared" si="1"/>
        <v>10</v>
      </c>
      <c r="B13" s="11" t="s">
        <v>64</v>
      </c>
      <c r="C13" s="10">
        <v>2008</v>
      </c>
      <c r="D13" s="10" t="s">
        <v>90</v>
      </c>
      <c r="E13" s="12">
        <v>8.54</v>
      </c>
      <c r="F13" s="10">
        <v>10</v>
      </c>
      <c r="G13" s="10">
        <v>345</v>
      </c>
      <c r="H13" s="10">
        <v>8</v>
      </c>
      <c r="I13" s="12">
        <v>24.83</v>
      </c>
      <c r="J13" s="10">
        <v>11</v>
      </c>
      <c r="K13" s="19">
        <v>0.0009509259259259259</v>
      </c>
      <c r="L13" s="10">
        <v>11</v>
      </c>
      <c r="M13" s="10">
        <f t="shared" si="0"/>
        <v>40</v>
      </c>
      <c r="N13" s="15">
        <v>10</v>
      </c>
    </row>
    <row r="14" spans="1:14" ht="21">
      <c r="A14" s="20">
        <f t="shared" si="1"/>
        <v>11</v>
      </c>
      <c r="B14" s="11" t="s">
        <v>180</v>
      </c>
      <c r="C14" s="10">
        <v>2007</v>
      </c>
      <c r="D14" s="10" t="s">
        <v>68</v>
      </c>
      <c r="E14" s="12">
        <v>8.61</v>
      </c>
      <c r="F14" s="10">
        <v>12</v>
      </c>
      <c r="G14" s="10">
        <v>328</v>
      </c>
      <c r="H14" s="10">
        <v>14</v>
      </c>
      <c r="I14" s="12">
        <v>27.83</v>
      </c>
      <c r="J14" s="10">
        <v>8</v>
      </c>
      <c r="K14" s="19">
        <v>0.0008944444444444446</v>
      </c>
      <c r="L14" s="10">
        <v>6</v>
      </c>
      <c r="M14" s="10">
        <f t="shared" si="0"/>
        <v>40</v>
      </c>
      <c r="N14" s="15">
        <v>11</v>
      </c>
    </row>
    <row r="15" spans="1:14" ht="21">
      <c r="A15" s="20">
        <f t="shared" si="1"/>
        <v>12</v>
      </c>
      <c r="B15" s="11" t="s">
        <v>175</v>
      </c>
      <c r="C15" s="10">
        <v>2008</v>
      </c>
      <c r="D15" s="10"/>
      <c r="E15" s="12">
        <v>8.79</v>
      </c>
      <c r="F15" s="10">
        <v>14</v>
      </c>
      <c r="G15" s="10">
        <v>333</v>
      </c>
      <c r="H15" s="10">
        <v>13</v>
      </c>
      <c r="I15" s="12">
        <v>33.52</v>
      </c>
      <c r="J15" s="10">
        <v>5</v>
      </c>
      <c r="K15" s="29">
        <v>0.0009114583333333332</v>
      </c>
      <c r="L15" s="10">
        <v>8</v>
      </c>
      <c r="M15" s="10">
        <f t="shared" si="0"/>
        <v>40</v>
      </c>
      <c r="N15" s="15">
        <v>12</v>
      </c>
    </row>
    <row r="16" spans="1:14" ht="21">
      <c r="A16" s="20">
        <f t="shared" si="1"/>
        <v>13</v>
      </c>
      <c r="B16" s="11" t="s">
        <v>104</v>
      </c>
      <c r="C16" s="10">
        <v>2008</v>
      </c>
      <c r="D16" s="10" t="s">
        <v>90</v>
      </c>
      <c r="E16" s="12">
        <v>8.21</v>
      </c>
      <c r="F16" s="10">
        <v>6</v>
      </c>
      <c r="G16" s="10">
        <v>344</v>
      </c>
      <c r="H16" s="10">
        <v>9</v>
      </c>
      <c r="I16" s="12">
        <v>21.98</v>
      </c>
      <c r="J16" s="10">
        <v>15</v>
      </c>
      <c r="K16" s="19">
        <v>0.0009570601851851852</v>
      </c>
      <c r="L16" s="10">
        <v>12</v>
      </c>
      <c r="M16" s="10">
        <f t="shared" si="0"/>
        <v>42</v>
      </c>
      <c r="N16" s="15">
        <v>13</v>
      </c>
    </row>
    <row r="17" spans="1:14" ht="21">
      <c r="A17" s="20">
        <f t="shared" si="1"/>
        <v>14</v>
      </c>
      <c r="B17" s="11" t="s">
        <v>107</v>
      </c>
      <c r="C17" s="10">
        <v>2007</v>
      </c>
      <c r="D17" s="10" t="s">
        <v>90</v>
      </c>
      <c r="E17" s="12">
        <v>8.78</v>
      </c>
      <c r="F17" s="10">
        <v>13</v>
      </c>
      <c r="G17" s="10">
        <v>339</v>
      </c>
      <c r="H17" s="10">
        <v>11</v>
      </c>
      <c r="I17" s="12">
        <v>24.04</v>
      </c>
      <c r="J17" s="10">
        <v>13</v>
      </c>
      <c r="K17" s="19">
        <v>0.0009407407407407407</v>
      </c>
      <c r="L17" s="10">
        <v>10</v>
      </c>
      <c r="M17" s="10">
        <f t="shared" si="0"/>
        <v>47</v>
      </c>
      <c r="N17" s="15">
        <v>14</v>
      </c>
    </row>
    <row r="18" spans="1:14" ht="21">
      <c r="A18" s="20">
        <f t="shared" si="1"/>
        <v>15</v>
      </c>
      <c r="B18" s="11" t="s">
        <v>161</v>
      </c>
      <c r="C18" s="10">
        <v>2007</v>
      </c>
      <c r="D18" s="10" t="s">
        <v>68</v>
      </c>
      <c r="E18" s="12">
        <v>8.93</v>
      </c>
      <c r="F18" s="10">
        <v>15</v>
      </c>
      <c r="G18" s="10">
        <v>294</v>
      </c>
      <c r="H18" s="10">
        <v>16</v>
      </c>
      <c r="I18" s="12">
        <v>27.68</v>
      </c>
      <c r="J18" s="10">
        <v>9</v>
      </c>
      <c r="K18" s="24">
        <v>0.0009752314814814815</v>
      </c>
      <c r="L18" s="10">
        <v>15</v>
      </c>
      <c r="M18" s="10">
        <f t="shared" si="0"/>
        <v>55</v>
      </c>
      <c r="N18" s="15">
        <v>15</v>
      </c>
    </row>
    <row r="19" spans="1:14" ht="21">
      <c r="A19" s="6" t="s">
        <v>213</v>
      </c>
      <c r="B19" s="11" t="s">
        <v>45</v>
      </c>
      <c r="C19" s="10">
        <v>2008</v>
      </c>
      <c r="D19" s="10" t="s">
        <v>68</v>
      </c>
      <c r="E19" s="12">
        <v>9.32</v>
      </c>
      <c r="F19" s="10">
        <v>16</v>
      </c>
      <c r="G19" s="10">
        <v>266</v>
      </c>
      <c r="H19" s="10">
        <v>17</v>
      </c>
      <c r="I19" s="12">
        <v>26.55</v>
      </c>
      <c r="J19" s="10">
        <v>10</v>
      </c>
      <c r="K19" s="19">
        <v>0.0010541666666666666</v>
      </c>
      <c r="L19" s="10">
        <v>17</v>
      </c>
      <c r="M19" s="10">
        <f t="shared" si="0"/>
        <v>60</v>
      </c>
      <c r="N19" s="15">
        <v>16</v>
      </c>
    </row>
    <row r="20" spans="1:14" ht="21">
      <c r="A20" s="6" t="s">
        <v>214</v>
      </c>
      <c r="B20" s="11" t="s">
        <v>105</v>
      </c>
      <c r="C20" s="10">
        <v>2008</v>
      </c>
      <c r="D20" s="10" t="s">
        <v>90</v>
      </c>
      <c r="E20" s="12">
        <v>9.65</v>
      </c>
      <c r="F20" s="10">
        <v>17</v>
      </c>
      <c r="G20" s="10">
        <v>324</v>
      </c>
      <c r="H20" s="10">
        <v>15</v>
      </c>
      <c r="I20" s="12">
        <v>19.98</v>
      </c>
      <c r="J20" s="10">
        <v>17</v>
      </c>
      <c r="K20" s="19">
        <v>0.0009646990740740741</v>
      </c>
      <c r="L20" s="10">
        <v>13</v>
      </c>
      <c r="M20" s="10">
        <f t="shared" si="0"/>
        <v>62</v>
      </c>
      <c r="N20" s="15">
        <v>17</v>
      </c>
    </row>
    <row r="21" spans="1:14" ht="21">
      <c r="A21" s="6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11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11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11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11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11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11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11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11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/>
      <c r="B1" s="3" t="s">
        <v>75</v>
      </c>
      <c r="C1" s="5"/>
      <c r="D1" s="5"/>
    </row>
    <row r="2" spans="1:14" s="2" customFormat="1" ht="21" customHeight="1">
      <c r="A2" s="5"/>
      <c r="B2" s="32" t="s">
        <v>0</v>
      </c>
      <c r="C2" s="34" t="s">
        <v>1</v>
      </c>
      <c r="D2" s="32" t="s">
        <v>2</v>
      </c>
      <c r="E2" s="30" t="s">
        <v>3</v>
      </c>
      <c r="F2" s="31"/>
      <c r="G2" s="30" t="s">
        <v>34</v>
      </c>
      <c r="H2" s="31"/>
      <c r="I2" s="30" t="s">
        <v>31</v>
      </c>
      <c r="J2" s="31"/>
      <c r="K2" s="30" t="s">
        <v>17</v>
      </c>
      <c r="L2" s="31"/>
      <c r="M2" s="36" t="s">
        <v>36</v>
      </c>
      <c r="N2" s="38" t="s">
        <v>37</v>
      </c>
    </row>
    <row r="3" spans="1:14" s="2" customFormat="1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141</v>
      </c>
      <c r="C4" s="9">
        <v>2007</v>
      </c>
      <c r="D4" s="10" t="s">
        <v>122</v>
      </c>
      <c r="E4" s="10">
        <v>7.78</v>
      </c>
      <c r="F4" s="10">
        <v>1</v>
      </c>
      <c r="G4" s="10">
        <v>413</v>
      </c>
      <c r="H4" s="10">
        <v>1</v>
      </c>
      <c r="I4" s="12">
        <v>34.63</v>
      </c>
      <c r="J4" s="10">
        <v>2</v>
      </c>
      <c r="K4" s="19">
        <v>0.0008578703703703704</v>
      </c>
      <c r="L4" s="10">
        <v>6</v>
      </c>
      <c r="M4" s="10">
        <f aca="true" t="shared" si="0" ref="M4:M32">F4+H4+J4+L4</f>
        <v>10</v>
      </c>
      <c r="N4" s="15">
        <v>1</v>
      </c>
    </row>
    <row r="5" spans="1:14" ht="21">
      <c r="A5" s="20">
        <f>N5</f>
        <v>2</v>
      </c>
      <c r="B5" s="9" t="s">
        <v>177</v>
      </c>
      <c r="C5" s="9">
        <v>2008</v>
      </c>
      <c r="D5" s="10" t="s">
        <v>61</v>
      </c>
      <c r="E5" s="10">
        <v>7.89</v>
      </c>
      <c r="F5" s="10">
        <v>2</v>
      </c>
      <c r="G5" s="10">
        <v>380</v>
      </c>
      <c r="H5" s="10">
        <v>4</v>
      </c>
      <c r="I5" s="12">
        <v>26</v>
      </c>
      <c r="J5" s="10">
        <v>7</v>
      </c>
      <c r="K5" s="19">
        <v>0.0008417824074074074</v>
      </c>
      <c r="L5" s="10">
        <v>3</v>
      </c>
      <c r="M5" s="10">
        <f t="shared" si="0"/>
        <v>16</v>
      </c>
      <c r="N5" s="15">
        <v>2</v>
      </c>
    </row>
    <row r="6" spans="1:14" ht="21">
      <c r="A6" s="20">
        <f>N6</f>
        <v>3</v>
      </c>
      <c r="B6" s="9" t="s">
        <v>27</v>
      </c>
      <c r="C6" s="9">
        <v>2007</v>
      </c>
      <c r="D6" s="10" t="s">
        <v>68</v>
      </c>
      <c r="E6" s="10">
        <v>8.37</v>
      </c>
      <c r="F6" s="10">
        <v>10</v>
      </c>
      <c r="G6" s="10">
        <v>349</v>
      </c>
      <c r="H6" s="10">
        <v>9</v>
      </c>
      <c r="I6" s="12">
        <v>36.13</v>
      </c>
      <c r="J6" s="10">
        <v>1</v>
      </c>
      <c r="K6" s="19">
        <v>0.0008306712962962963</v>
      </c>
      <c r="L6" s="10">
        <v>1</v>
      </c>
      <c r="M6" s="10">
        <f t="shared" si="0"/>
        <v>21</v>
      </c>
      <c r="N6" s="15">
        <v>3</v>
      </c>
    </row>
    <row r="7" spans="1:14" ht="21">
      <c r="A7" s="20">
        <f aca="true" t="shared" si="1" ref="A7:A24">N7</f>
        <v>4</v>
      </c>
      <c r="B7" s="9" t="s">
        <v>11</v>
      </c>
      <c r="C7" s="9">
        <v>2007</v>
      </c>
      <c r="D7" s="10" t="s">
        <v>128</v>
      </c>
      <c r="E7" s="10">
        <v>7.99</v>
      </c>
      <c r="F7" s="10">
        <v>4</v>
      </c>
      <c r="G7" s="10">
        <v>361</v>
      </c>
      <c r="H7" s="10">
        <v>7</v>
      </c>
      <c r="I7" s="12">
        <v>28</v>
      </c>
      <c r="J7" s="10">
        <v>5</v>
      </c>
      <c r="K7" s="19">
        <v>0.0008515046296296296</v>
      </c>
      <c r="L7" s="10">
        <v>5</v>
      </c>
      <c r="M7" s="10">
        <f t="shared" si="0"/>
        <v>21</v>
      </c>
      <c r="N7" s="15">
        <v>4</v>
      </c>
    </row>
    <row r="8" spans="1:14" ht="21">
      <c r="A8" s="20">
        <f t="shared" si="1"/>
        <v>5</v>
      </c>
      <c r="B8" s="9" t="s">
        <v>12</v>
      </c>
      <c r="C8" s="9">
        <v>2007</v>
      </c>
      <c r="D8" s="10" t="s">
        <v>122</v>
      </c>
      <c r="E8" s="10">
        <v>7.97</v>
      </c>
      <c r="F8" s="10">
        <v>3</v>
      </c>
      <c r="G8" s="10">
        <v>382</v>
      </c>
      <c r="H8" s="10">
        <v>3</v>
      </c>
      <c r="I8" s="12">
        <v>20.6</v>
      </c>
      <c r="J8" s="10">
        <v>17</v>
      </c>
      <c r="K8" s="19">
        <v>0.000839351851851852</v>
      </c>
      <c r="L8" s="10">
        <v>2</v>
      </c>
      <c r="M8" s="10">
        <f t="shared" si="0"/>
        <v>25</v>
      </c>
      <c r="N8" s="15">
        <v>5</v>
      </c>
    </row>
    <row r="9" spans="1:14" ht="21">
      <c r="A9" s="20">
        <f t="shared" si="1"/>
        <v>6</v>
      </c>
      <c r="B9" s="9" t="s">
        <v>158</v>
      </c>
      <c r="C9" s="9">
        <v>2007</v>
      </c>
      <c r="D9" s="10" t="s">
        <v>219</v>
      </c>
      <c r="E9" s="10">
        <v>8.18</v>
      </c>
      <c r="F9" s="10">
        <v>8</v>
      </c>
      <c r="G9" s="10">
        <v>346</v>
      </c>
      <c r="H9" s="10">
        <v>11</v>
      </c>
      <c r="I9" s="12">
        <v>33.09</v>
      </c>
      <c r="J9" s="10">
        <v>3</v>
      </c>
      <c r="K9" s="19">
        <v>0.0008447916666666665</v>
      </c>
      <c r="L9" s="10">
        <v>4</v>
      </c>
      <c r="M9" s="10">
        <f t="shared" si="0"/>
        <v>26</v>
      </c>
      <c r="N9" s="15">
        <v>6</v>
      </c>
    </row>
    <row r="10" spans="1:14" ht="21">
      <c r="A10" s="20">
        <f t="shared" si="1"/>
        <v>7</v>
      </c>
      <c r="B10" s="9" t="s">
        <v>29</v>
      </c>
      <c r="C10" s="9">
        <v>2007</v>
      </c>
      <c r="D10" s="10" t="s">
        <v>68</v>
      </c>
      <c r="E10" s="10">
        <v>8.07</v>
      </c>
      <c r="F10" s="10">
        <v>7</v>
      </c>
      <c r="G10" s="10">
        <v>383</v>
      </c>
      <c r="H10" s="10">
        <v>2</v>
      </c>
      <c r="I10" s="12">
        <v>25.39</v>
      </c>
      <c r="J10" s="10">
        <v>10</v>
      </c>
      <c r="K10" s="19">
        <v>0.0008626157407407407</v>
      </c>
      <c r="L10" s="10">
        <v>7</v>
      </c>
      <c r="M10" s="10">
        <f t="shared" si="0"/>
        <v>26</v>
      </c>
      <c r="N10" s="15">
        <v>7</v>
      </c>
    </row>
    <row r="11" spans="1:14" ht="21">
      <c r="A11" s="20">
        <f t="shared" si="1"/>
        <v>8</v>
      </c>
      <c r="B11" s="9" t="s">
        <v>200</v>
      </c>
      <c r="C11" s="9">
        <v>2007</v>
      </c>
      <c r="D11" s="10" t="s">
        <v>215</v>
      </c>
      <c r="E11" s="10">
        <v>8.48</v>
      </c>
      <c r="F11" s="10">
        <v>12</v>
      </c>
      <c r="G11" s="10">
        <v>370</v>
      </c>
      <c r="H11" s="10">
        <v>5</v>
      </c>
      <c r="I11" s="12">
        <v>31.77</v>
      </c>
      <c r="J11" s="10">
        <v>4</v>
      </c>
      <c r="K11" s="19">
        <v>0.0009813657407407408</v>
      </c>
      <c r="L11" s="10">
        <v>16</v>
      </c>
      <c r="M11" s="10">
        <f t="shared" si="0"/>
        <v>37</v>
      </c>
      <c r="N11" s="15">
        <v>8</v>
      </c>
    </row>
    <row r="12" spans="1:14" ht="21">
      <c r="A12" s="20">
        <f t="shared" si="1"/>
        <v>9</v>
      </c>
      <c r="B12" s="9" t="s">
        <v>101</v>
      </c>
      <c r="C12" s="9">
        <v>2007</v>
      </c>
      <c r="D12" s="10" t="s">
        <v>215</v>
      </c>
      <c r="E12" s="10">
        <v>8.28</v>
      </c>
      <c r="F12" s="10">
        <v>9</v>
      </c>
      <c r="G12" s="10">
        <v>370</v>
      </c>
      <c r="H12" s="10">
        <v>5</v>
      </c>
      <c r="I12" s="12">
        <v>26.69</v>
      </c>
      <c r="J12" s="10">
        <v>6</v>
      </c>
      <c r="K12" s="19">
        <v>0.000997337962962963</v>
      </c>
      <c r="L12" s="10">
        <v>18</v>
      </c>
      <c r="M12" s="10">
        <f t="shared" si="0"/>
        <v>38</v>
      </c>
      <c r="N12" s="15">
        <v>9</v>
      </c>
    </row>
    <row r="13" spans="1:14" ht="21">
      <c r="A13" s="20">
        <f t="shared" si="1"/>
        <v>10</v>
      </c>
      <c r="B13" s="9" t="s">
        <v>173</v>
      </c>
      <c r="C13" s="9">
        <v>2007</v>
      </c>
      <c r="D13" s="10" t="s">
        <v>68</v>
      </c>
      <c r="E13" s="10">
        <v>8.02</v>
      </c>
      <c r="F13" s="10">
        <v>5</v>
      </c>
      <c r="G13" s="10">
        <v>357</v>
      </c>
      <c r="H13" s="10">
        <v>8</v>
      </c>
      <c r="I13" s="12">
        <v>18.61</v>
      </c>
      <c r="J13" s="10">
        <v>22</v>
      </c>
      <c r="K13" s="19">
        <v>0.0008803240740740742</v>
      </c>
      <c r="L13" s="10">
        <v>8</v>
      </c>
      <c r="M13" s="10">
        <f t="shared" si="0"/>
        <v>43</v>
      </c>
      <c r="N13" s="15">
        <v>10</v>
      </c>
    </row>
    <row r="14" spans="1:14" ht="21">
      <c r="A14" s="20">
        <f t="shared" si="1"/>
        <v>11</v>
      </c>
      <c r="B14" s="9" t="s">
        <v>169</v>
      </c>
      <c r="C14" s="9">
        <v>2007</v>
      </c>
      <c r="D14" s="10" t="s">
        <v>68</v>
      </c>
      <c r="E14" s="10">
        <v>8.57</v>
      </c>
      <c r="F14" s="10">
        <v>16</v>
      </c>
      <c r="G14" s="10">
        <v>339</v>
      </c>
      <c r="H14" s="10">
        <v>12</v>
      </c>
      <c r="I14" s="12">
        <v>25.79</v>
      </c>
      <c r="J14" s="10">
        <v>8</v>
      </c>
      <c r="K14" s="19">
        <v>0.0009413194444444444</v>
      </c>
      <c r="L14" s="10">
        <v>12</v>
      </c>
      <c r="M14" s="10">
        <f t="shared" si="0"/>
        <v>48</v>
      </c>
      <c r="N14" s="15">
        <v>11</v>
      </c>
    </row>
    <row r="15" spans="1:14" ht="21">
      <c r="A15" s="20">
        <f t="shared" si="1"/>
        <v>12</v>
      </c>
      <c r="B15" s="9" t="s">
        <v>98</v>
      </c>
      <c r="C15" s="9">
        <v>2008</v>
      </c>
      <c r="D15" s="10" t="s">
        <v>215</v>
      </c>
      <c r="E15" s="10">
        <v>8.56</v>
      </c>
      <c r="F15" s="10">
        <v>15</v>
      </c>
      <c r="G15" s="10">
        <v>329</v>
      </c>
      <c r="H15" s="10">
        <v>15</v>
      </c>
      <c r="I15" s="12">
        <v>23.16</v>
      </c>
      <c r="J15" s="10">
        <v>11</v>
      </c>
      <c r="K15" s="19">
        <v>0.0009483796296296297</v>
      </c>
      <c r="L15" s="10">
        <v>13</v>
      </c>
      <c r="M15" s="10">
        <f t="shared" si="0"/>
        <v>54</v>
      </c>
      <c r="N15" s="15">
        <v>12</v>
      </c>
    </row>
    <row r="16" spans="1:14" ht="21">
      <c r="A16" s="20">
        <f t="shared" si="1"/>
        <v>13</v>
      </c>
      <c r="B16" s="9" t="s">
        <v>103</v>
      </c>
      <c r="C16" s="9">
        <v>2007</v>
      </c>
      <c r="D16" s="10" t="s">
        <v>215</v>
      </c>
      <c r="E16" s="10">
        <v>8.51</v>
      </c>
      <c r="F16" s="10">
        <v>13</v>
      </c>
      <c r="G16" s="10">
        <v>335</v>
      </c>
      <c r="H16" s="10">
        <v>14</v>
      </c>
      <c r="I16" s="12">
        <v>20.25</v>
      </c>
      <c r="J16" s="10">
        <v>19</v>
      </c>
      <c r="K16" s="19">
        <v>0.0009108796296296295</v>
      </c>
      <c r="L16" s="10">
        <v>9</v>
      </c>
      <c r="M16" s="10">
        <f t="shared" si="0"/>
        <v>55</v>
      </c>
      <c r="N16" s="15">
        <v>13</v>
      </c>
    </row>
    <row r="17" spans="1:14" ht="21">
      <c r="A17" s="20">
        <f t="shared" si="1"/>
        <v>14</v>
      </c>
      <c r="B17" s="9" t="s">
        <v>184</v>
      </c>
      <c r="C17" s="9">
        <v>2007</v>
      </c>
      <c r="D17" s="10" t="s">
        <v>68</v>
      </c>
      <c r="E17" s="10">
        <v>8.54</v>
      </c>
      <c r="F17" s="10">
        <v>14</v>
      </c>
      <c r="G17" s="10">
        <v>348</v>
      </c>
      <c r="H17" s="10">
        <v>10</v>
      </c>
      <c r="I17" s="12">
        <v>14.48</v>
      </c>
      <c r="J17" s="10">
        <v>27</v>
      </c>
      <c r="K17" s="19">
        <v>0.0009344907407407406</v>
      </c>
      <c r="L17" s="10">
        <v>10</v>
      </c>
      <c r="M17" s="10">
        <f t="shared" si="0"/>
        <v>61</v>
      </c>
      <c r="N17" s="15">
        <v>14</v>
      </c>
    </row>
    <row r="18" spans="1:14" ht="21">
      <c r="A18" s="20">
        <f t="shared" si="1"/>
        <v>15</v>
      </c>
      <c r="B18" s="9" t="s">
        <v>14</v>
      </c>
      <c r="C18" s="9">
        <v>2007</v>
      </c>
      <c r="D18" s="10"/>
      <c r="E18" s="10">
        <v>8.68</v>
      </c>
      <c r="F18" s="10">
        <v>17</v>
      </c>
      <c r="G18" s="10">
        <v>336</v>
      </c>
      <c r="H18" s="10">
        <v>13</v>
      </c>
      <c r="I18" s="12">
        <v>17.77</v>
      </c>
      <c r="J18" s="10">
        <v>24</v>
      </c>
      <c r="K18" s="19">
        <v>0.0009379629629629629</v>
      </c>
      <c r="L18" s="10">
        <v>11</v>
      </c>
      <c r="M18" s="10">
        <f t="shared" si="0"/>
        <v>65</v>
      </c>
      <c r="N18" s="15">
        <v>15</v>
      </c>
    </row>
    <row r="19" spans="1:14" ht="21">
      <c r="A19" s="20">
        <f t="shared" si="1"/>
        <v>16</v>
      </c>
      <c r="B19" s="9" t="s">
        <v>99</v>
      </c>
      <c r="C19" s="9">
        <v>2008</v>
      </c>
      <c r="D19" s="10" t="s">
        <v>215</v>
      </c>
      <c r="E19" s="10">
        <v>8.06</v>
      </c>
      <c r="F19" s="10">
        <v>6</v>
      </c>
      <c r="G19" s="10">
        <v>327</v>
      </c>
      <c r="H19" s="10">
        <v>16</v>
      </c>
      <c r="I19" s="12">
        <v>17.34</v>
      </c>
      <c r="J19" s="10">
        <v>25</v>
      </c>
      <c r="K19" s="19">
        <v>0.0010652777777777778</v>
      </c>
      <c r="L19" s="10">
        <v>23</v>
      </c>
      <c r="M19" s="10">
        <f t="shared" si="0"/>
        <v>70</v>
      </c>
      <c r="N19" s="15">
        <v>16</v>
      </c>
    </row>
    <row r="20" spans="1:14" ht="21">
      <c r="A20" s="20">
        <f t="shared" si="1"/>
        <v>17</v>
      </c>
      <c r="B20" s="9" t="s">
        <v>100</v>
      </c>
      <c r="C20" s="9">
        <v>2008</v>
      </c>
      <c r="D20" s="10" t="s">
        <v>215</v>
      </c>
      <c r="E20" s="10">
        <v>8.79</v>
      </c>
      <c r="F20" s="10">
        <v>19</v>
      </c>
      <c r="G20" s="10">
        <v>281</v>
      </c>
      <c r="H20" s="10">
        <v>26</v>
      </c>
      <c r="I20" s="12">
        <v>25.6</v>
      </c>
      <c r="J20" s="10">
        <v>9</v>
      </c>
      <c r="K20" s="19">
        <v>0.0010120370370370372</v>
      </c>
      <c r="L20" s="10">
        <v>20</v>
      </c>
      <c r="M20" s="10">
        <f t="shared" si="0"/>
        <v>74</v>
      </c>
      <c r="N20" s="15">
        <v>17</v>
      </c>
    </row>
    <row r="21" spans="1:14" ht="21">
      <c r="A21" s="20">
        <f t="shared" si="1"/>
        <v>18</v>
      </c>
      <c r="B21" s="9" t="s">
        <v>170</v>
      </c>
      <c r="C21" s="9">
        <v>2007</v>
      </c>
      <c r="D21" s="10" t="s">
        <v>68</v>
      </c>
      <c r="E21" s="10">
        <v>8.47</v>
      </c>
      <c r="F21" s="10">
        <v>11</v>
      </c>
      <c r="G21" s="10">
        <v>314</v>
      </c>
      <c r="H21" s="10">
        <v>18</v>
      </c>
      <c r="I21" s="12">
        <v>13.86</v>
      </c>
      <c r="J21" s="10">
        <v>28</v>
      </c>
      <c r="K21" s="19">
        <v>0.0010038194444444446</v>
      </c>
      <c r="L21" s="10">
        <v>19</v>
      </c>
      <c r="M21" s="10">
        <f t="shared" si="0"/>
        <v>76</v>
      </c>
      <c r="N21" s="15">
        <v>18</v>
      </c>
    </row>
    <row r="22" spans="1:14" ht="21">
      <c r="A22" s="20">
        <f t="shared" si="1"/>
        <v>19</v>
      </c>
      <c r="B22" s="9" t="s">
        <v>135</v>
      </c>
      <c r="C22" s="9">
        <v>2008</v>
      </c>
      <c r="D22" s="10" t="s">
        <v>68</v>
      </c>
      <c r="E22" s="10">
        <v>9.19</v>
      </c>
      <c r="F22" s="10">
        <v>25</v>
      </c>
      <c r="G22" s="10">
        <v>308</v>
      </c>
      <c r="H22" s="10">
        <v>21</v>
      </c>
      <c r="I22" s="12">
        <v>21.51</v>
      </c>
      <c r="J22" s="10">
        <v>15</v>
      </c>
      <c r="K22" s="19">
        <v>0.0009869212962962963</v>
      </c>
      <c r="L22" s="10">
        <v>17</v>
      </c>
      <c r="M22" s="10">
        <f t="shared" si="0"/>
        <v>78</v>
      </c>
      <c r="N22" s="15">
        <v>19</v>
      </c>
    </row>
    <row r="23" spans="1:14" ht="21">
      <c r="A23" s="20">
        <f t="shared" si="1"/>
        <v>20</v>
      </c>
      <c r="B23" s="9" t="s">
        <v>140</v>
      </c>
      <c r="C23" s="9">
        <v>2007</v>
      </c>
      <c r="D23" s="10" t="s">
        <v>122</v>
      </c>
      <c r="E23" s="10">
        <v>9.06</v>
      </c>
      <c r="F23" s="10">
        <v>24</v>
      </c>
      <c r="G23" s="10">
        <v>309</v>
      </c>
      <c r="H23" s="10">
        <v>20</v>
      </c>
      <c r="I23" s="12">
        <v>21.83</v>
      </c>
      <c r="J23" s="10">
        <v>13</v>
      </c>
      <c r="K23" s="19">
        <v>0.0010211805555555556</v>
      </c>
      <c r="L23" s="10">
        <v>21</v>
      </c>
      <c r="M23" s="10">
        <f t="shared" si="0"/>
        <v>78</v>
      </c>
      <c r="N23" s="15">
        <v>20</v>
      </c>
    </row>
    <row r="24" spans="1:14" ht="21">
      <c r="A24" s="20">
        <f t="shared" si="1"/>
        <v>21</v>
      </c>
      <c r="B24" s="9" t="s">
        <v>193</v>
      </c>
      <c r="C24" s="9">
        <v>2008</v>
      </c>
      <c r="D24" s="10" t="s">
        <v>68</v>
      </c>
      <c r="E24" s="10">
        <v>9.05</v>
      </c>
      <c r="F24" s="10">
        <v>22</v>
      </c>
      <c r="G24" s="10">
        <v>310</v>
      </c>
      <c r="H24" s="10">
        <v>19</v>
      </c>
      <c r="I24" s="12">
        <v>21.52</v>
      </c>
      <c r="J24" s="10">
        <v>14</v>
      </c>
      <c r="K24" s="19">
        <v>0.0011056712962962962</v>
      </c>
      <c r="L24" s="10">
        <v>24</v>
      </c>
      <c r="M24" s="10">
        <f t="shared" si="0"/>
        <v>79</v>
      </c>
      <c r="N24" s="15">
        <v>21</v>
      </c>
    </row>
    <row r="25" spans="1:14" ht="21">
      <c r="A25" s="13">
        <v>22</v>
      </c>
      <c r="B25" s="9" t="s">
        <v>113</v>
      </c>
      <c r="C25" s="9">
        <v>2007</v>
      </c>
      <c r="D25" s="10" t="s">
        <v>68</v>
      </c>
      <c r="E25" s="10">
        <v>8.97</v>
      </c>
      <c r="F25" s="10">
        <v>20</v>
      </c>
      <c r="G25" s="10">
        <v>288</v>
      </c>
      <c r="H25" s="10">
        <v>25</v>
      </c>
      <c r="I25" s="12">
        <v>18.46</v>
      </c>
      <c r="J25" s="10">
        <v>23</v>
      </c>
      <c r="K25" s="19">
        <v>0.0009633101851851852</v>
      </c>
      <c r="L25" s="10">
        <v>14</v>
      </c>
      <c r="M25" s="10">
        <f t="shared" si="0"/>
        <v>82</v>
      </c>
      <c r="N25" s="15">
        <v>22</v>
      </c>
    </row>
    <row r="26" spans="1:14" ht="21">
      <c r="A26" s="13">
        <v>23</v>
      </c>
      <c r="B26" s="9" t="s">
        <v>151</v>
      </c>
      <c r="C26" s="9">
        <v>2007</v>
      </c>
      <c r="D26" s="10" t="s">
        <v>68</v>
      </c>
      <c r="E26" s="10">
        <v>8.97</v>
      </c>
      <c r="F26" s="10">
        <v>20</v>
      </c>
      <c r="G26" s="10">
        <v>301</v>
      </c>
      <c r="H26" s="10">
        <v>23</v>
      </c>
      <c r="I26" s="12">
        <v>19.92</v>
      </c>
      <c r="J26" s="10">
        <v>20</v>
      </c>
      <c r="K26" s="19">
        <v>0.0010557870370370372</v>
      </c>
      <c r="L26" s="10">
        <v>22</v>
      </c>
      <c r="M26" s="10">
        <f t="shared" si="0"/>
        <v>85</v>
      </c>
      <c r="N26" s="15">
        <v>23</v>
      </c>
    </row>
    <row r="27" spans="1:14" ht="21">
      <c r="A27" s="13">
        <v>24</v>
      </c>
      <c r="B27" s="9" t="s">
        <v>114</v>
      </c>
      <c r="C27" s="9">
        <v>2008</v>
      </c>
      <c r="D27" s="10"/>
      <c r="E27" s="10">
        <v>8.71</v>
      </c>
      <c r="F27" s="10">
        <v>18</v>
      </c>
      <c r="G27" s="10">
        <v>321</v>
      </c>
      <c r="H27" s="10">
        <v>17</v>
      </c>
      <c r="I27" s="12">
        <v>16.09</v>
      </c>
      <c r="J27" s="10">
        <v>26</v>
      </c>
      <c r="K27" s="19">
        <v>0.0012033564814814815</v>
      </c>
      <c r="L27" s="10">
        <v>27</v>
      </c>
      <c r="M27" s="10">
        <f t="shared" si="0"/>
        <v>88</v>
      </c>
      <c r="N27" s="15">
        <v>24</v>
      </c>
    </row>
    <row r="28" spans="1:14" ht="21">
      <c r="A28" s="13">
        <v>25</v>
      </c>
      <c r="B28" s="9" t="s">
        <v>132</v>
      </c>
      <c r="C28" s="9">
        <v>2008</v>
      </c>
      <c r="D28" s="10" t="s">
        <v>68</v>
      </c>
      <c r="E28" s="10">
        <v>9.05</v>
      </c>
      <c r="F28" s="10">
        <v>22</v>
      </c>
      <c r="G28" s="10">
        <v>264</v>
      </c>
      <c r="H28" s="10">
        <v>28</v>
      </c>
      <c r="I28" s="12">
        <v>10.92</v>
      </c>
      <c r="J28" s="10">
        <v>29</v>
      </c>
      <c r="K28" s="19">
        <v>0.0009747685185185185</v>
      </c>
      <c r="L28" s="10">
        <v>15</v>
      </c>
      <c r="M28" s="10">
        <f t="shared" si="0"/>
        <v>94</v>
      </c>
      <c r="N28" s="15">
        <v>25</v>
      </c>
    </row>
    <row r="29" spans="1:14" ht="21">
      <c r="A29" s="13">
        <v>26</v>
      </c>
      <c r="B29" s="9" t="s">
        <v>225</v>
      </c>
      <c r="C29" s="9">
        <v>2008</v>
      </c>
      <c r="D29" s="10" t="s">
        <v>215</v>
      </c>
      <c r="E29" s="10">
        <v>9.33</v>
      </c>
      <c r="F29" s="10">
        <v>27</v>
      </c>
      <c r="G29" s="10">
        <v>290</v>
      </c>
      <c r="H29" s="10">
        <v>24</v>
      </c>
      <c r="I29" s="12">
        <v>20.48</v>
      </c>
      <c r="J29" s="10">
        <v>18</v>
      </c>
      <c r="K29" s="19">
        <v>0.0011546296296296296</v>
      </c>
      <c r="L29" s="10">
        <v>26</v>
      </c>
      <c r="M29" s="10">
        <f t="shared" si="0"/>
        <v>95</v>
      </c>
      <c r="N29" s="15">
        <v>26</v>
      </c>
    </row>
    <row r="30" spans="1:14" ht="21">
      <c r="A30" s="13">
        <v>27</v>
      </c>
      <c r="B30" s="9" t="s">
        <v>156</v>
      </c>
      <c r="C30" s="9">
        <v>2008</v>
      </c>
      <c r="D30" s="10" t="s">
        <v>68</v>
      </c>
      <c r="E30" s="12">
        <v>9.6</v>
      </c>
      <c r="F30" s="10">
        <v>28</v>
      </c>
      <c r="G30" s="10">
        <v>277</v>
      </c>
      <c r="H30" s="10">
        <v>27</v>
      </c>
      <c r="I30" s="12">
        <v>18.63</v>
      </c>
      <c r="J30" s="10">
        <v>21</v>
      </c>
      <c r="K30" s="19">
        <v>0.0011157407407407407</v>
      </c>
      <c r="L30" s="10">
        <v>25</v>
      </c>
      <c r="M30" s="10">
        <f t="shared" si="0"/>
        <v>101</v>
      </c>
      <c r="N30" s="15">
        <v>27</v>
      </c>
    </row>
    <row r="31" spans="1:14" ht="21">
      <c r="A31" s="13">
        <v>28</v>
      </c>
      <c r="B31" s="9" t="s">
        <v>199</v>
      </c>
      <c r="C31" s="9">
        <v>2008</v>
      </c>
      <c r="D31" s="10" t="s">
        <v>215</v>
      </c>
      <c r="E31" s="10">
        <v>10.11</v>
      </c>
      <c r="F31" s="10">
        <v>29</v>
      </c>
      <c r="G31" s="10">
        <v>235</v>
      </c>
      <c r="H31" s="10">
        <v>29</v>
      </c>
      <c r="I31" s="12">
        <v>20.66</v>
      </c>
      <c r="J31" s="10">
        <v>16</v>
      </c>
      <c r="K31" s="19">
        <v>0.0012871527777777777</v>
      </c>
      <c r="L31" s="10">
        <v>28</v>
      </c>
      <c r="M31" s="10">
        <f t="shared" si="0"/>
        <v>102</v>
      </c>
      <c r="N31" s="15">
        <v>28</v>
      </c>
    </row>
    <row r="32" spans="1:14" ht="21">
      <c r="A32" s="13">
        <v>29</v>
      </c>
      <c r="B32" s="9" t="s">
        <v>102</v>
      </c>
      <c r="C32" s="9">
        <v>2007</v>
      </c>
      <c r="D32" s="10" t="s">
        <v>215</v>
      </c>
      <c r="E32" s="5">
        <v>9.29</v>
      </c>
      <c r="F32" s="10">
        <v>26</v>
      </c>
      <c r="G32" s="10">
        <v>303</v>
      </c>
      <c r="H32" s="10">
        <v>22</v>
      </c>
      <c r="I32" s="12">
        <v>22.31</v>
      </c>
      <c r="J32" s="10">
        <v>12</v>
      </c>
      <c r="K32" s="19" t="s">
        <v>207</v>
      </c>
      <c r="L32" s="10">
        <v>29</v>
      </c>
      <c r="M32" s="10">
        <f t="shared" si="0"/>
        <v>89</v>
      </c>
      <c r="N32" s="15">
        <v>29</v>
      </c>
    </row>
    <row r="33" spans="2:14" ht="21">
      <c r="B33" s="9"/>
      <c r="C33" s="9"/>
      <c r="D33" s="10"/>
      <c r="E33" s="12"/>
      <c r="F33" s="10"/>
      <c r="G33" s="10"/>
      <c r="H33" s="10"/>
      <c r="I33" s="12"/>
      <c r="J33" s="10"/>
      <c r="K33" s="19"/>
      <c r="L33" s="10"/>
      <c r="M33" s="10"/>
      <c r="N33" s="15"/>
    </row>
    <row r="34" spans="2:14" ht="21">
      <c r="B34" s="9"/>
      <c r="C34" s="9"/>
      <c r="D34" s="10"/>
      <c r="E34" s="12"/>
      <c r="F34" s="10"/>
      <c r="G34" s="10"/>
      <c r="H34" s="10"/>
      <c r="I34" s="12"/>
      <c r="J34" s="10"/>
      <c r="K34" s="19"/>
      <c r="L34" s="10"/>
      <c r="M34" s="10"/>
      <c r="N34" s="15"/>
    </row>
    <row r="35" spans="2:14" ht="21">
      <c r="B35" s="9"/>
      <c r="C35" s="9"/>
      <c r="D35" s="10"/>
      <c r="E35" s="12"/>
      <c r="F35" s="10"/>
      <c r="G35" s="10"/>
      <c r="H35" s="10"/>
      <c r="I35" s="12"/>
      <c r="J35" s="10"/>
      <c r="K35" s="19"/>
      <c r="L35" s="10"/>
      <c r="M35" s="10"/>
      <c r="N35" s="15"/>
    </row>
    <row r="36" spans="2:14" ht="21">
      <c r="B36" s="9"/>
      <c r="C36" s="9"/>
      <c r="D36" s="10"/>
      <c r="E36" s="12"/>
      <c r="F36" s="10"/>
      <c r="G36" s="10"/>
      <c r="H36" s="10"/>
      <c r="I36" s="12"/>
      <c r="J36" s="10"/>
      <c r="K36" s="19"/>
      <c r="L36" s="10"/>
      <c r="M36" s="10"/>
      <c r="N36" s="15"/>
    </row>
    <row r="37" spans="2:14" ht="21">
      <c r="B37" s="9"/>
      <c r="C37" s="9"/>
      <c r="D37" s="10"/>
      <c r="E37" s="12"/>
      <c r="F37" s="10"/>
      <c r="G37" s="10"/>
      <c r="H37" s="10"/>
      <c r="I37" s="12"/>
      <c r="J37" s="10"/>
      <c r="K37" s="19"/>
      <c r="L37" s="10"/>
      <c r="M37" s="10"/>
      <c r="N37" s="15"/>
    </row>
    <row r="38" spans="2:14" ht="21">
      <c r="B38" s="9"/>
      <c r="C38" s="9"/>
      <c r="D38" s="10"/>
      <c r="E38" s="12"/>
      <c r="F38" s="10"/>
      <c r="G38" s="10"/>
      <c r="H38" s="10"/>
      <c r="I38" s="12"/>
      <c r="J38" s="10"/>
      <c r="K38" s="19"/>
      <c r="L38" s="10"/>
      <c r="M38" s="10"/>
      <c r="N38" s="15"/>
    </row>
    <row r="39" spans="2:14" ht="21">
      <c r="B39" s="9"/>
      <c r="C39" s="9"/>
      <c r="D39" s="10"/>
      <c r="E39" s="12"/>
      <c r="F39" s="10"/>
      <c r="G39" s="10"/>
      <c r="H39" s="10"/>
      <c r="I39" s="12"/>
      <c r="J39" s="10"/>
      <c r="K39" s="19"/>
      <c r="L39" s="10"/>
      <c r="M39" s="10"/>
      <c r="N39" s="15"/>
    </row>
    <row r="40" spans="2:14" ht="21">
      <c r="B40" s="9"/>
      <c r="C40" s="9"/>
      <c r="D40" s="10"/>
      <c r="E40" s="12"/>
      <c r="F40" s="10"/>
      <c r="G40" s="10"/>
      <c r="H40" s="10"/>
      <c r="I40" s="12"/>
      <c r="J40" s="10"/>
      <c r="K40" s="19"/>
      <c r="L40" s="10"/>
      <c r="M40" s="10"/>
      <c r="N40" s="15"/>
    </row>
    <row r="41" spans="2:14" ht="21">
      <c r="B41" s="9"/>
      <c r="C41" s="9"/>
      <c r="D41" s="10"/>
      <c r="E41" s="12"/>
      <c r="F41" s="10"/>
      <c r="G41" s="10"/>
      <c r="H41" s="10"/>
      <c r="I41" s="12"/>
      <c r="J41" s="10"/>
      <c r="K41" s="19"/>
      <c r="L41" s="10"/>
      <c r="M41" s="10"/>
      <c r="N41" s="15"/>
    </row>
    <row r="42" spans="2:14" ht="21">
      <c r="B42" s="9"/>
      <c r="C42" s="9"/>
      <c r="D42" s="10"/>
      <c r="E42" s="12"/>
      <c r="F42" s="10"/>
      <c r="G42" s="10"/>
      <c r="H42" s="10"/>
      <c r="I42" s="12"/>
      <c r="J42" s="10"/>
      <c r="K42" s="19"/>
      <c r="L42" s="10"/>
      <c r="M42" s="10"/>
      <c r="N42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35433070866141736" bottom="0.35433070866141736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4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3" ht="30" customHeight="1">
      <c r="B1" s="3" t="s">
        <v>76</v>
      </c>
      <c r="C1" s="5"/>
    </row>
    <row r="2" spans="1:14" s="2" customFormat="1" ht="21" customHeight="1">
      <c r="A2" s="5"/>
      <c r="B2" s="32" t="s">
        <v>0</v>
      </c>
      <c r="C2" s="34" t="s">
        <v>1</v>
      </c>
      <c r="D2" s="32" t="s">
        <v>2</v>
      </c>
      <c r="E2" s="30" t="s">
        <v>22</v>
      </c>
      <c r="F2" s="31"/>
      <c r="G2" s="30" t="s">
        <v>34</v>
      </c>
      <c r="H2" s="31"/>
      <c r="I2" s="30" t="s">
        <v>31</v>
      </c>
      <c r="J2" s="31"/>
      <c r="K2" s="30" t="s">
        <v>17</v>
      </c>
      <c r="L2" s="31"/>
      <c r="M2" s="36" t="s">
        <v>36</v>
      </c>
      <c r="N2" s="38" t="s">
        <v>37</v>
      </c>
    </row>
    <row r="3" spans="1:14" s="2" customFormat="1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142</v>
      </c>
      <c r="C4" s="10">
        <v>2005</v>
      </c>
      <c r="D4" s="10" t="s">
        <v>122</v>
      </c>
      <c r="E4" s="12">
        <v>8.44</v>
      </c>
      <c r="F4" s="10">
        <v>2</v>
      </c>
      <c r="G4" s="10">
        <v>459</v>
      </c>
      <c r="H4" s="10">
        <v>2</v>
      </c>
      <c r="I4" s="12">
        <v>56.97</v>
      </c>
      <c r="J4" s="10">
        <v>1</v>
      </c>
      <c r="K4" s="19">
        <v>0.0007350694444444444</v>
      </c>
      <c r="L4" s="10">
        <v>1</v>
      </c>
      <c r="M4" s="10">
        <f>F4+H4+J4+L4</f>
        <v>6</v>
      </c>
      <c r="N4" s="15">
        <v>1</v>
      </c>
    </row>
    <row r="5" spans="1:14" ht="21">
      <c r="A5" s="20">
        <f aca="true" t="shared" si="0" ref="A5:A10">N5</f>
        <v>2</v>
      </c>
      <c r="B5" s="9" t="s">
        <v>44</v>
      </c>
      <c r="C5" s="10">
        <v>2005</v>
      </c>
      <c r="D5" s="10" t="s">
        <v>62</v>
      </c>
      <c r="E5" s="12">
        <v>8.07</v>
      </c>
      <c r="F5" s="10">
        <v>1</v>
      </c>
      <c r="G5" s="10">
        <v>479</v>
      </c>
      <c r="H5" s="10">
        <v>1</v>
      </c>
      <c r="I5" s="12">
        <v>45.1</v>
      </c>
      <c r="J5" s="10">
        <v>3</v>
      </c>
      <c r="K5" s="19">
        <v>0.0007454861111111109</v>
      </c>
      <c r="L5" s="10">
        <v>2</v>
      </c>
      <c r="M5" s="10">
        <f>F5+H5+J5+L5</f>
        <v>7</v>
      </c>
      <c r="N5" s="15">
        <v>2</v>
      </c>
    </row>
    <row r="6" spans="1:14" ht="21">
      <c r="A6" s="20">
        <f t="shared" si="0"/>
        <v>3</v>
      </c>
      <c r="B6" s="9" t="s">
        <v>21</v>
      </c>
      <c r="C6" s="10">
        <v>2005</v>
      </c>
      <c r="D6" s="10" t="s">
        <v>127</v>
      </c>
      <c r="E6" s="12">
        <v>8.69</v>
      </c>
      <c r="F6" s="10">
        <v>3</v>
      </c>
      <c r="G6" s="10">
        <v>447</v>
      </c>
      <c r="H6" s="10">
        <v>3</v>
      </c>
      <c r="I6" s="12">
        <v>52.25</v>
      </c>
      <c r="J6" s="10">
        <v>2</v>
      </c>
      <c r="K6" s="19">
        <v>0.0007884259259259259</v>
      </c>
      <c r="L6" s="10">
        <v>4</v>
      </c>
      <c r="M6" s="10">
        <f>F6+H6+J6+L6</f>
        <v>12</v>
      </c>
      <c r="N6" s="15">
        <v>3</v>
      </c>
    </row>
    <row r="7" spans="1:14" ht="21">
      <c r="A7" s="20">
        <f t="shared" si="0"/>
        <v>4</v>
      </c>
      <c r="B7" s="9" t="s">
        <v>143</v>
      </c>
      <c r="C7" s="10">
        <v>2005</v>
      </c>
      <c r="D7" s="10" t="s">
        <v>122</v>
      </c>
      <c r="E7" s="12">
        <v>8.88</v>
      </c>
      <c r="F7" s="10">
        <v>4</v>
      </c>
      <c r="G7" s="10">
        <v>431</v>
      </c>
      <c r="H7" s="10">
        <v>4</v>
      </c>
      <c r="I7" s="12">
        <v>40.21</v>
      </c>
      <c r="J7" s="10">
        <v>4</v>
      </c>
      <c r="K7" s="19">
        <v>0.0007831018518518518</v>
      </c>
      <c r="L7" s="10">
        <v>3</v>
      </c>
      <c r="M7" s="10">
        <f>F7+H7+J7+L7</f>
        <v>15</v>
      </c>
      <c r="N7" s="15">
        <v>4</v>
      </c>
    </row>
    <row r="8" spans="1:14" ht="21">
      <c r="A8" s="20">
        <f t="shared" si="0"/>
        <v>5</v>
      </c>
      <c r="B8" s="9" t="s">
        <v>153</v>
      </c>
      <c r="C8" s="10">
        <v>2005</v>
      </c>
      <c r="D8" s="10" t="s">
        <v>68</v>
      </c>
      <c r="E8" s="12">
        <v>10.84</v>
      </c>
      <c r="F8" s="10">
        <v>5</v>
      </c>
      <c r="G8" s="10">
        <v>272</v>
      </c>
      <c r="H8" s="10">
        <v>5</v>
      </c>
      <c r="I8" s="12">
        <v>29.96</v>
      </c>
      <c r="J8" s="10">
        <v>5</v>
      </c>
      <c r="K8" s="19">
        <v>0.001105324074074074</v>
      </c>
      <c r="L8" s="10">
        <v>5</v>
      </c>
      <c r="M8" s="10">
        <f>F8+H8+J8+L8</f>
        <v>20</v>
      </c>
      <c r="N8" s="15">
        <v>5</v>
      </c>
    </row>
    <row r="9" spans="1:14" ht="21">
      <c r="A9" s="20">
        <f t="shared" si="0"/>
        <v>0</v>
      </c>
      <c r="B9" s="9"/>
      <c r="C9" s="10"/>
      <c r="D9" s="10"/>
      <c r="E9" s="12"/>
      <c r="F9" s="10"/>
      <c r="G9" s="10"/>
      <c r="H9" s="10"/>
      <c r="I9" s="12"/>
      <c r="J9" s="10"/>
      <c r="K9" s="19"/>
      <c r="L9" s="10"/>
      <c r="M9" s="10"/>
      <c r="N9" s="15"/>
    </row>
    <row r="10" spans="1:14" ht="21">
      <c r="A10" s="20">
        <f t="shared" si="0"/>
        <v>0</v>
      </c>
      <c r="B10" s="9"/>
      <c r="C10" s="10"/>
      <c r="D10" s="10"/>
      <c r="E10" s="12"/>
      <c r="F10" s="10"/>
      <c r="G10" s="10"/>
      <c r="H10" s="10"/>
      <c r="I10" s="12"/>
      <c r="J10" s="10"/>
      <c r="K10" s="19"/>
      <c r="L10" s="10"/>
      <c r="M10" s="10"/>
      <c r="N10" s="15"/>
    </row>
    <row r="11" spans="2:14" ht="21">
      <c r="B11" s="9"/>
      <c r="C11" s="10"/>
      <c r="D11" s="10"/>
      <c r="E11" s="12"/>
      <c r="F11" s="10"/>
      <c r="G11" s="10"/>
      <c r="H11" s="10"/>
      <c r="I11" s="12"/>
      <c r="J11" s="10"/>
      <c r="K11" s="19"/>
      <c r="L11" s="10"/>
      <c r="M11" s="10"/>
      <c r="N11" s="15"/>
    </row>
    <row r="12" spans="2:14" ht="21">
      <c r="B12" s="9"/>
      <c r="C12" s="10"/>
      <c r="D12" s="10"/>
      <c r="E12" s="12"/>
      <c r="F12" s="10"/>
      <c r="G12" s="10"/>
      <c r="H12" s="10"/>
      <c r="I12" s="12"/>
      <c r="J12" s="10"/>
      <c r="K12" s="19"/>
      <c r="L12" s="10"/>
      <c r="M12" s="10"/>
      <c r="N12" s="15"/>
    </row>
    <row r="13" spans="2:14" ht="21">
      <c r="B13" s="9"/>
      <c r="C13" s="10"/>
      <c r="D13" s="10"/>
      <c r="E13" s="12"/>
      <c r="F13" s="10"/>
      <c r="G13" s="10"/>
      <c r="H13" s="10"/>
      <c r="I13" s="12"/>
      <c r="J13" s="10"/>
      <c r="K13" s="19"/>
      <c r="L13" s="10"/>
      <c r="M13" s="10"/>
      <c r="N13" s="15"/>
    </row>
    <row r="14" spans="2:14" ht="21">
      <c r="B14" s="9"/>
      <c r="C14" s="10"/>
      <c r="D14" s="10"/>
      <c r="E14" s="12"/>
      <c r="F14" s="10"/>
      <c r="G14" s="10"/>
      <c r="H14" s="10"/>
      <c r="I14" s="12"/>
      <c r="J14" s="10"/>
      <c r="K14" s="19"/>
      <c r="L14" s="10"/>
      <c r="M14" s="10"/>
      <c r="N14" s="15"/>
    </row>
    <row r="15" spans="2:14" ht="21"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2:14" ht="21"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2:14" ht="21"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2:14" ht="21"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2:14" ht="21"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2:14" ht="21"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2:14" ht="21"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2:14" ht="21"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2:14" ht="21"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2:14" ht="21"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2:14" ht="21"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2:14" ht="21"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2:14" ht="21"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2:14" ht="21"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2:14" ht="21"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2:14" ht="21">
      <c r="B30" s="9"/>
      <c r="C30" s="10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  <row r="31" spans="2:14" ht="21">
      <c r="B31" s="9"/>
      <c r="C31" s="10"/>
      <c r="D31" s="10"/>
      <c r="E31" s="12"/>
      <c r="F31" s="10"/>
      <c r="G31" s="10"/>
      <c r="H31" s="10"/>
      <c r="I31" s="12"/>
      <c r="J31" s="10"/>
      <c r="K31" s="19"/>
      <c r="L31" s="10"/>
      <c r="M31" s="10"/>
      <c r="N31" s="15"/>
    </row>
    <row r="32" spans="2:14" ht="21">
      <c r="B32" s="9"/>
      <c r="C32" s="10"/>
      <c r="D32" s="10"/>
      <c r="E32" s="12"/>
      <c r="F32" s="10"/>
      <c r="G32" s="10"/>
      <c r="H32" s="10"/>
      <c r="I32" s="12"/>
      <c r="J32" s="10"/>
      <c r="K32" s="19"/>
      <c r="L32" s="10"/>
      <c r="M32" s="10"/>
      <c r="N32" s="15"/>
    </row>
  </sheetData>
  <sheetProtection/>
  <mergeCells count="9">
    <mergeCell ref="N2:N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77</v>
      </c>
      <c r="C1" s="5"/>
      <c r="D1" s="5"/>
    </row>
    <row r="2" spans="1:14" s="2" customFormat="1" ht="21" customHeight="1">
      <c r="A2" s="5"/>
      <c r="B2" s="32" t="s">
        <v>0</v>
      </c>
      <c r="C2" s="34" t="s">
        <v>1</v>
      </c>
      <c r="D2" s="32" t="s">
        <v>2</v>
      </c>
      <c r="E2" s="30" t="s">
        <v>22</v>
      </c>
      <c r="F2" s="31"/>
      <c r="G2" s="30" t="s">
        <v>34</v>
      </c>
      <c r="H2" s="31"/>
      <c r="I2" s="30" t="s">
        <v>31</v>
      </c>
      <c r="J2" s="31"/>
      <c r="K2" s="30" t="s">
        <v>17</v>
      </c>
      <c r="L2" s="31"/>
      <c r="M2" s="36" t="s">
        <v>36</v>
      </c>
      <c r="N2" s="38" t="s">
        <v>37</v>
      </c>
    </row>
    <row r="3" spans="1:14" s="2" customFormat="1" ht="42" customHeight="1">
      <c r="A3" s="5"/>
      <c r="B3" s="33"/>
      <c r="C3" s="35"/>
      <c r="D3" s="33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7"/>
      <c r="N3" s="39"/>
    </row>
    <row r="4" spans="1:14" ht="21">
      <c r="A4" s="20">
        <f>N4</f>
        <v>1</v>
      </c>
      <c r="B4" s="9" t="s">
        <v>20</v>
      </c>
      <c r="C4" s="10">
        <v>2005</v>
      </c>
      <c r="D4" s="10" t="s">
        <v>90</v>
      </c>
      <c r="E4" s="12">
        <v>9.15</v>
      </c>
      <c r="F4" s="10">
        <v>7</v>
      </c>
      <c r="G4" s="10">
        <v>445</v>
      </c>
      <c r="H4" s="10">
        <v>2</v>
      </c>
      <c r="I4" s="12">
        <v>34.27</v>
      </c>
      <c r="J4" s="10">
        <v>5</v>
      </c>
      <c r="K4" s="19">
        <v>0.000778587962962963</v>
      </c>
      <c r="L4" s="10">
        <v>3</v>
      </c>
      <c r="M4" s="10">
        <f aca="true" t="shared" si="0" ref="M4:M23">F4+H4+J4+L4</f>
        <v>17</v>
      </c>
      <c r="N4" s="15">
        <v>1</v>
      </c>
    </row>
    <row r="5" spans="1:14" ht="21">
      <c r="A5" s="20">
        <f aca="true" t="shared" si="1" ref="A5:A19">N5</f>
        <v>2</v>
      </c>
      <c r="B5" s="9" t="s">
        <v>18</v>
      </c>
      <c r="C5" s="10">
        <v>2005</v>
      </c>
      <c r="D5" s="10" t="s">
        <v>122</v>
      </c>
      <c r="E5" s="12">
        <v>8.53</v>
      </c>
      <c r="F5" s="10">
        <v>2</v>
      </c>
      <c r="G5" s="10">
        <v>453</v>
      </c>
      <c r="H5" s="10">
        <v>1</v>
      </c>
      <c r="I5" s="12">
        <v>28.81</v>
      </c>
      <c r="J5" s="10">
        <v>11</v>
      </c>
      <c r="K5" s="19">
        <v>0.0007980324074074075</v>
      </c>
      <c r="L5" s="10">
        <v>4</v>
      </c>
      <c r="M5" s="10">
        <f t="shared" si="0"/>
        <v>18</v>
      </c>
      <c r="N5" s="15">
        <v>2</v>
      </c>
    </row>
    <row r="6" spans="1:14" ht="21">
      <c r="A6" s="20">
        <f t="shared" si="1"/>
        <v>3</v>
      </c>
      <c r="B6" s="9" t="s">
        <v>38</v>
      </c>
      <c r="C6" s="10">
        <v>2005</v>
      </c>
      <c r="D6" s="10" t="s">
        <v>122</v>
      </c>
      <c r="E6" s="12">
        <v>8.4</v>
      </c>
      <c r="F6" s="10">
        <v>1</v>
      </c>
      <c r="G6" s="10">
        <v>403</v>
      </c>
      <c r="H6" s="10">
        <v>3</v>
      </c>
      <c r="I6" s="12">
        <v>27.1</v>
      </c>
      <c r="J6" s="10">
        <v>14</v>
      </c>
      <c r="K6" s="19">
        <v>0.000772337962962963</v>
      </c>
      <c r="L6" s="10">
        <v>1</v>
      </c>
      <c r="M6" s="10">
        <f t="shared" si="0"/>
        <v>19</v>
      </c>
      <c r="N6" s="15">
        <v>3</v>
      </c>
    </row>
    <row r="7" spans="1:14" ht="21">
      <c r="A7" s="20">
        <f t="shared" si="1"/>
        <v>4</v>
      </c>
      <c r="B7" s="9" t="s">
        <v>28</v>
      </c>
      <c r="C7" s="10">
        <v>2006</v>
      </c>
      <c r="D7" s="10" t="s">
        <v>68</v>
      </c>
      <c r="E7" s="12">
        <v>9.04</v>
      </c>
      <c r="F7" s="10">
        <v>4</v>
      </c>
      <c r="G7" s="10">
        <v>363</v>
      </c>
      <c r="H7" s="10">
        <v>8</v>
      </c>
      <c r="I7" s="12">
        <v>33.4</v>
      </c>
      <c r="J7" s="10">
        <v>6</v>
      </c>
      <c r="K7" s="19">
        <v>0.0007769675925925926</v>
      </c>
      <c r="L7" s="10">
        <v>2</v>
      </c>
      <c r="M7" s="10">
        <f t="shared" si="0"/>
        <v>20</v>
      </c>
      <c r="N7" s="15">
        <v>4</v>
      </c>
    </row>
    <row r="8" spans="1:14" ht="21">
      <c r="A8" s="20">
        <f t="shared" si="1"/>
        <v>5</v>
      </c>
      <c r="B8" s="9" t="s">
        <v>57</v>
      </c>
      <c r="C8" s="10">
        <v>2006</v>
      </c>
      <c r="D8" s="10" t="s">
        <v>68</v>
      </c>
      <c r="E8" s="12">
        <v>8.68</v>
      </c>
      <c r="F8" s="10">
        <v>3</v>
      </c>
      <c r="G8" s="10">
        <v>387</v>
      </c>
      <c r="H8" s="10">
        <v>5</v>
      </c>
      <c r="I8" s="12">
        <v>31</v>
      </c>
      <c r="J8" s="10">
        <v>8</v>
      </c>
      <c r="K8" s="19">
        <v>0.0008090277777777779</v>
      </c>
      <c r="L8" s="10">
        <v>7</v>
      </c>
      <c r="M8" s="10">
        <f t="shared" si="0"/>
        <v>23</v>
      </c>
      <c r="N8" s="15">
        <v>5</v>
      </c>
    </row>
    <row r="9" spans="1:14" ht="21">
      <c r="A9" s="20">
        <f t="shared" si="1"/>
        <v>6</v>
      </c>
      <c r="B9" s="9" t="s">
        <v>148</v>
      </c>
      <c r="C9" s="10">
        <v>2006</v>
      </c>
      <c r="D9" s="10" t="s">
        <v>61</v>
      </c>
      <c r="E9" s="12">
        <v>9.41</v>
      </c>
      <c r="F9" s="10">
        <v>9</v>
      </c>
      <c r="G9" s="10">
        <v>362</v>
      </c>
      <c r="H9" s="10">
        <v>9</v>
      </c>
      <c r="I9" s="12">
        <v>31.78</v>
      </c>
      <c r="J9" s="10">
        <v>7</v>
      </c>
      <c r="K9" s="19">
        <v>0.0008137731481481481</v>
      </c>
      <c r="L9" s="10">
        <v>8</v>
      </c>
      <c r="M9" s="10">
        <f t="shared" si="0"/>
        <v>33</v>
      </c>
      <c r="N9" s="15">
        <v>6</v>
      </c>
    </row>
    <row r="10" spans="1:14" ht="21">
      <c r="A10" s="20">
        <f t="shared" si="1"/>
        <v>7</v>
      </c>
      <c r="B10" s="9" t="s">
        <v>146</v>
      </c>
      <c r="C10" s="10">
        <v>2006</v>
      </c>
      <c r="D10" s="10" t="s">
        <v>122</v>
      </c>
      <c r="E10" s="12">
        <v>9.55</v>
      </c>
      <c r="F10" s="10">
        <v>10</v>
      </c>
      <c r="G10" s="10">
        <v>336</v>
      </c>
      <c r="H10" s="10">
        <v>13</v>
      </c>
      <c r="I10" s="12">
        <v>34.64</v>
      </c>
      <c r="J10" s="10">
        <v>4</v>
      </c>
      <c r="K10" s="19">
        <v>0.000806712962962963</v>
      </c>
      <c r="L10" s="10">
        <v>6</v>
      </c>
      <c r="M10" s="10">
        <f t="shared" si="0"/>
        <v>33</v>
      </c>
      <c r="N10" s="15">
        <v>7</v>
      </c>
    </row>
    <row r="11" spans="1:14" ht="21">
      <c r="A11" s="20">
        <f t="shared" si="1"/>
        <v>8</v>
      </c>
      <c r="B11" s="9" t="s">
        <v>126</v>
      </c>
      <c r="C11" s="10">
        <v>2006</v>
      </c>
      <c r="D11" s="10" t="s">
        <v>88</v>
      </c>
      <c r="E11" s="12">
        <v>9.26</v>
      </c>
      <c r="F11" s="10">
        <v>8</v>
      </c>
      <c r="G11" s="10">
        <v>378</v>
      </c>
      <c r="H11" s="10">
        <v>6</v>
      </c>
      <c r="I11" s="12">
        <v>26.33</v>
      </c>
      <c r="J11" s="10">
        <v>15</v>
      </c>
      <c r="K11" s="19">
        <v>0.000798726851851852</v>
      </c>
      <c r="L11" s="10">
        <v>5</v>
      </c>
      <c r="M11" s="10">
        <f t="shared" si="0"/>
        <v>34</v>
      </c>
      <c r="N11" s="15">
        <v>8</v>
      </c>
    </row>
    <row r="12" spans="1:14" ht="21">
      <c r="A12" s="20">
        <f t="shared" si="1"/>
        <v>9</v>
      </c>
      <c r="B12" s="9" t="s">
        <v>19</v>
      </c>
      <c r="C12" s="10">
        <v>2005</v>
      </c>
      <c r="D12" s="10" t="s">
        <v>68</v>
      </c>
      <c r="E12" s="12">
        <v>9.05</v>
      </c>
      <c r="F12" s="10">
        <v>5</v>
      </c>
      <c r="G12" s="10">
        <v>393</v>
      </c>
      <c r="H12" s="10">
        <v>4</v>
      </c>
      <c r="I12" s="12">
        <v>30.35</v>
      </c>
      <c r="J12" s="10">
        <v>10</v>
      </c>
      <c r="K12" s="19">
        <v>0.0009777777777777777</v>
      </c>
      <c r="L12" s="10">
        <v>16</v>
      </c>
      <c r="M12" s="10">
        <f t="shared" si="0"/>
        <v>35</v>
      </c>
      <c r="N12" s="15">
        <v>9</v>
      </c>
    </row>
    <row r="13" spans="1:14" ht="21">
      <c r="A13" s="20">
        <f t="shared" si="1"/>
        <v>10</v>
      </c>
      <c r="B13" s="9" t="s">
        <v>111</v>
      </c>
      <c r="C13" s="10">
        <v>2006</v>
      </c>
      <c r="D13" s="10" t="s">
        <v>90</v>
      </c>
      <c r="E13" s="12">
        <v>9.13</v>
      </c>
      <c r="F13" s="10">
        <v>6</v>
      </c>
      <c r="G13" s="10">
        <v>374</v>
      </c>
      <c r="H13" s="10">
        <v>7</v>
      </c>
      <c r="I13" s="12">
        <v>26</v>
      </c>
      <c r="J13" s="10">
        <v>16</v>
      </c>
      <c r="K13" s="19">
        <v>0.0008450231481481481</v>
      </c>
      <c r="L13" s="10">
        <v>9</v>
      </c>
      <c r="M13" s="10">
        <f t="shared" si="0"/>
        <v>38</v>
      </c>
      <c r="N13" s="15">
        <v>10</v>
      </c>
    </row>
    <row r="14" spans="1:14" ht="21">
      <c r="A14" s="20">
        <f t="shared" si="1"/>
        <v>11</v>
      </c>
      <c r="B14" s="9" t="s">
        <v>59</v>
      </c>
      <c r="C14" s="10">
        <v>2005</v>
      </c>
      <c r="D14" s="10" t="s">
        <v>68</v>
      </c>
      <c r="E14" s="12">
        <v>9.86</v>
      </c>
      <c r="F14" s="10">
        <v>15</v>
      </c>
      <c r="G14" s="10">
        <v>354</v>
      </c>
      <c r="H14" s="10">
        <v>11</v>
      </c>
      <c r="I14" s="12">
        <v>46.05</v>
      </c>
      <c r="J14" s="10">
        <v>1</v>
      </c>
      <c r="K14" s="19">
        <v>0.0008707175925925926</v>
      </c>
      <c r="L14" s="10">
        <v>11</v>
      </c>
      <c r="M14" s="10">
        <f t="shared" si="0"/>
        <v>38</v>
      </c>
      <c r="N14" s="15">
        <v>11</v>
      </c>
    </row>
    <row r="15" spans="1:14" ht="21">
      <c r="A15" s="20">
        <f t="shared" si="1"/>
        <v>12</v>
      </c>
      <c r="B15" s="9" t="s">
        <v>87</v>
      </c>
      <c r="C15" s="10">
        <v>2006</v>
      </c>
      <c r="D15" s="10" t="s">
        <v>88</v>
      </c>
      <c r="E15" s="12">
        <v>9.75</v>
      </c>
      <c r="F15" s="10">
        <v>11</v>
      </c>
      <c r="G15" s="10">
        <v>348</v>
      </c>
      <c r="H15" s="10">
        <v>12</v>
      </c>
      <c r="I15" s="12">
        <v>35.76</v>
      </c>
      <c r="J15" s="10">
        <v>3</v>
      </c>
      <c r="K15" s="19">
        <v>0.0009418981481481482</v>
      </c>
      <c r="L15" s="10">
        <v>13</v>
      </c>
      <c r="M15" s="10">
        <f t="shared" si="0"/>
        <v>39</v>
      </c>
      <c r="N15" s="15">
        <v>12</v>
      </c>
    </row>
    <row r="16" spans="1:14" ht="21">
      <c r="A16" s="20">
        <f t="shared" si="1"/>
        <v>13</v>
      </c>
      <c r="B16" s="9" t="s">
        <v>144</v>
      </c>
      <c r="C16" s="10">
        <v>2005</v>
      </c>
      <c r="D16" s="10" t="s">
        <v>122</v>
      </c>
      <c r="E16" s="12">
        <v>10.5</v>
      </c>
      <c r="F16" s="10">
        <v>16</v>
      </c>
      <c r="G16" s="10">
        <v>314</v>
      </c>
      <c r="H16" s="10">
        <v>16</v>
      </c>
      <c r="I16" s="12">
        <v>36.09</v>
      </c>
      <c r="J16" s="10">
        <v>2</v>
      </c>
      <c r="K16" s="19">
        <v>0.0010461805555555556</v>
      </c>
      <c r="L16" s="10">
        <v>18</v>
      </c>
      <c r="M16" s="10">
        <f t="shared" si="0"/>
        <v>52</v>
      </c>
      <c r="N16" s="15">
        <v>13</v>
      </c>
    </row>
    <row r="17" spans="1:14" ht="21">
      <c r="A17" s="20">
        <f t="shared" si="1"/>
        <v>14</v>
      </c>
      <c r="B17" s="9" t="s">
        <v>13</v>
      </c>
      <c r="C17" s="10">
        <v>2006</v>
      </c>
      <c r="D17" s="10" t="s">
        <v>219</v>
      </c>
      <c r="E17" s="12">
        <v>9.76</v>
      </c>
      <c r="F17" s="10">
        <v>12</v>
      </c>
      <c r="G17" s="10">
        <v>325</v>
      </c>
      <c r="H17" s="10">
        <v>14</v>
      </c>
      <c r="I17" s="12">
        <v>25.7</v>
      </c>
      <c r="J17" s="10">
        <v>17</v>
      </c>
      <c r="K17" s="19">
        <v>0.0009184027777777779</v>
      </c>
      <c r="L17" s="10">
        <v>12</v>
      </c>
      <c r="M17" s="10">
        <f t="shared" si="0"/>
        <v>55</v>
      </c>
      <c r="N17" s="15">
        <v>14</v>
      </c>
    </row>
    <row r="18" spans="1:14" ht="21">
      <c r="A18" s="20">
        <f t="shared" si="1"/>
        <v>15</v>
      </c>
      <c r="B18" s="9" t="s">
        <v>208</v>
      </c>
      <c r="C18" s="10">
        <v>2005</v>
      </c>
      <c r="D18" s="10" t="s">
        <v>68</v>
      </c>
      <c r="E18" s="12">
        <v>9.81</v>
      </c>
      <c r="F18" s="10">
        <v>14</v>
      </c>
      <c r="G18" s="10">
        <v>354</v>
      </c>
      <c r="H18" s="10">
        <v>10</v>
      </c>
      <c r="I18" s="12">
        <v>18.68</v>
      </c>
      <c r="J18" s="10">
        <v>18</v>
      </c>
      <c r="K18" s="19">
        <v>0.0009608796296296296</v>
      </c>
      <c r="L18" s="10">
        <v>15</v>
      </c>
      <c r="M18" s="10">
        <f t="shared" si="0"/>
        <v>57</v>
      </c>
      <c r="N18" s="15">
        <v>15</v>
      </c>
    </row>
    <row r="19" spans="1:14" ht="21">
      <c r="A19" s="20">
        <f t="shared" si="1"/>
        <v>16</v>
      </c>
      <c r="B19" s="9" t="s">
        <v>58</v>
      </c>
      <c r="C19" s="10">
        <v>2006</v>
      </c>
      <c r="D19" s="10" t="s">
        <v>68</v>
      </c>
      <c r="E19" s="12">
        <v>9.78</v>
      </c>
      <c r="F19" s="10">
        <v>13</v>
      </c>
      <c r="G19" s="10">
        <v>322</v>
      </c>
      <c r="H19" s="10">
        <v>15</v>
      </c>
      <c r="I19" s="12">
        <v>17.95</v>
      </c>
      <c r="J19" s="10">
        <v>20</v>
      </c>
      <c r="K19" s="19">
        <v>0.0008640046296296296</v>
      </c>
      <c r="L19" s="10">
        <v>10</v>
      </c>
      <c r="M19" s="10">
        <f t="shared" si="0"/>
        <v>58</v>
      </c>
      <c r="N19" s="15">
        <v>16</v>
      </c>
    </row>
    <row r="20" spans="1:14" ht="21">
      <c r="A20" s="6" t="s">
        <v>214</v>
      </c>
      <c r="B20" s="9" t="s">
        <v>125</v>
      </c>
      <c r="C20" s="10">
        <v>2006</v>
      </c>
      <c r="D20" s="10" t="s">
        <v>88</v>
      </c>
      <c r="E20" s="12">
        <v>10.74</v>
      </c>
      <c r="F20" s="10">
        <v>18</v>
      </c>
      <c r="G20" s="10">
        <v>287</v>
      </c>
      <c r="H20" s="10">
        <v>18</v>
      </c>
      <c r="I20" s="12">
        <v>28.5</v>
      </c>
      <c r="J20" s="10">
        <v>12</v>
      </c>
      <c r="K20" s="19">
        <v>0.000955324074074074</v>
      </c>
      <c r="L20" s="10">
        <v>14</v>
      </c>
      <c r="M20" s="10">
        <f t="shared" si="0"/>
        <v>62</v>
      </c>
      <c r="N20" s="15">
        <v>17</v>
      </c>
    </row>
    <row r="21" spans="1:14" ht="21">
      <c r="A21" s="6" t="s">
        <v>220</v>
      </c>
      <c r="B21" s="9" t="s">
        <v>152</v>
      </c>
      <c r="C21" s="10">
        <v>2006</v>
      </c>
      <c r="D21" s="10" t="s">
        <v>68</v>
      </c>
      <c r="E21" s="12">
        <v>10.55</v>
      </c>
      <c r="F21" s="10">
        <v>17</v>
      </c>
      <c r="G21" s="10">
        <v>266</v>
      </c>
      <c r="H21" s="10">
        <v>19</v>
      </c>
      <c r="I21" s="12">
        <v>30.81</v>
      </c>
      <c r="J21" s="10">
        <v>9</v>
      </c>
      <c r="K21" s="19">
        <v>0.0011461805555555557</v>
      </c>
      <c r="L21" s="10">
        <v>19</v>
      </c>
      <c r="M21" s="10">
        <f t="shared" si="0"/>
        <v>64</v>
      </c>
      <c r="N21" s="15">
        <v>18</v>
      </c>
    </row>
    <row r="22" spans="1:14" ht="21">
      <c r="A22" s="6" t="s">
        <v>221</v>
      </c>
      <c r="B22" s="9" t="s">
        <v>167</v>
      </c>
      <c r="C22" s="10">
        <v>2006</v>
      </c>
      <c r="D22" s="10" t="s">
        <v>68</v>
      </c>
      <c r="E22" s="12">
        <v>10.79</v>
      </c>
      <c r="F22" s="10">
        <v>19</v>
      </c>
      <c r="G22" s="10">
        <v>303</v>
      </c>
      <c r="H22" s="10">
        <v>17</v>
      </c>
      <c r="I22" s="12">
        <v>18.62</v>
      </c>
      <c r="J22" s="10">
        <v>19</v>
      </c>
      <c r="K22" s="19">
        <v>0.0010104166666666666</v>
      </c>
      <c r="L22" s="10">
        <v>17</v>
      </c>
      <c r="M22" s="10">
        <f t="shared" si="0"/>
        <v>72</v>
      </c>
      <c r="N22" s="15">
        <v>19</v>
      </c>
    </row>
    <row r="23" spans="1:14" ht="21">
      <c r="A23" s="6" t="s">
        <v>222</v>
      </c>
      <c r="B23" s="9" t="s">
        <v>145</v>
      </c>
      <c r="C23" s="10">
        <v>2005</v>
      </c>
      <c r="D23" s="10" t="s">
        <v>122</v>
      </c>
      <c r="E23" s="12">
        <v>10.97</v>
      </c>
      <c r="F23" s="10">
        <v>20</v>
      </c>
      <c r="G23" s="10">
        <v>257</v>
      </c>
      <c r="H23" s="10">
        <v>20</v>
      </c>
      <c r="I23" s="12">
        <v>28.1</v>
      </c>
      <c r="J23" s="10">
        <v>13</v>
      </c>
      <c r="K23" s="19" t="s">
        <v>207</v>
      </c>
      <c r="L23" s="10">
        <v>20</v>
      </c>
      <c r="M23" s="10">
        <f t="shared" si="0"/>
        <v>73</v>
      </c>
      <c r="N23" s="15">
        <v>20</v>
      </c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 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Urs Gysel</cp:lastModifiedBy>
  <cp:lastPrinted>2018-09-30T18:25:57Z</cp:lastPrinted>
  <dcterms:created xsi:type="dcterms:W3CDTF">2015-09-28T18:56:14Z</dcterms:created>
  <dcterms:modified xsi:type="dcterms:W3CDTF">2018-09-30T19:39:06Z</dcterms:modified>
  <cp:category/>
  <cp:version/>
  <cp:contentType/>
  <cp:contentStatus/>
</cp:coreProperties>
</file>