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940" activeTab="4"/>
  </bookViews>
  <sheets>
    <sheet name="kluci_mladší" sheetId="1" r:id="rId1"/>
    <sheet name="kluci_starší" sheetId="2" r:id="rId2"/>
    <sheet name="holky_mladší" sheetId="3" r:id="rId3"/>
    <sheet name="holky_starší" sheetId="4" r:id="rId4"/>
    <sheet name="mimo soutěž" sheetId="5" r:id="rId5"/>
  </sheets>
  <definedNames/>
  <calcPr fullCalcOnLoad="1"/>
</workbook>
</file>

<file path=xl/sharedStrings.xml><?xml version="1.0" encoding="utf-8"?>
<sst xmlns="http://schemas.openxmlformats.org/spreadsheetml/2006/main" count="249" uniqueCount="81">
  <si>
    <t>Jméno a příjmení</t>
  </si>
  <si>
    <t>Oddíl</t>
  </si>
  <si>
    <t>Oštěp</t>
  </si>
  <si>
    <t>výkon</t>
  </si>
  <si>
    <t>umístění</t>
  </si>
  <si>
    <t>Skok daleký</t>
  </si>
  <si>
    <t>Překážkový běh</t>
  </si>
  <si>
    <t>Přeskoky na žíněnce</t>
  </si>
  <si>
    <t>Slalomový běh</t>
  </si>
  <si>
    <t>Hod medicimbalem</t>
  </si>
  <si>
    <t>Součet</t>
  </si>
  <si>
    <t>Celkové</t>
  </si>
  <si>
    <t>pořadí</t>
  </si>
  <si>
    <t>Dětské atletické závody</t>
  </si>
  <si>
    <t>místo:</t>
  </si>
  <si>
    <t>datum:</t>
  </si>
  <si>
    <t>kluci mladší</t>
  </si>
  <si>
    <t>holky starší</t>
  </si>
  <si>
    <t>holky mladší</t>
  </si>
  <si>
    <t>kluci starší</t>
  </si>
  <si>
    <t xml:space="preserve">       TÁBOR</t>
  </si>
  <si>
    <t>rok</t>
  </si>
  <si>
    <t>narození</t>
  </si>
  <si>
    <t xml:space="preserve">     TÁBOR</t>
  </si>
  <si>
    <t>Čejka Petr</t>
  </si>
  <si>
    <t>ASK Slavia</t>
  </si>
  <si>
    <t xml:space="preserve">      TÁBOR</t>
  </si>
  <si>
    <t>Strouhal Vít</t>
  </si>
  <si>
    <t>TJ Chyšky</t>
  </si>
  <si>
    <t>Strouhal Václav</t>
  </si>
  <si>
    <t>Vostatek Martin</t>
  </si>
  <si>
    <t>Plzeň</t>
  </si>
  <si>
    <t>mimo soutěž</t>
  </si>
  <si>
    <t>Vostatek Jakub</t>
  </si>
  <si>
    <t>Janda Vít</t>
  </si>
  <si>
    <t>Tábor</t>
  </si>
  <si>
    <t>Ruda Vojtěch</t>
  </si>
  <si>
    <t xml:space="preserve"> -</t>
  </si>
  <si>
    <t>Tvrzová Gabriela</t>
  </si>
  <si>
    <t>Tvrzová Veronika</t>
  </si>
  <si>
    <t>Kubovský Jakub</t>
  </si>
  <si>
    <t>Zadražil Lukáš</t>
  </si>
  <si>
    <t>Najbrtová Timotea</t>
  </si>
  <si>
    <t>Sýkora Miroslav</t>
  </si>
  <si>
    <t>Sýkorová Eliška</t>
  </si>
  <si>
    <t>Holasová Ema</t>
  </si>
  <si>
    <t xml:space="preserve">  -</t>
  </si>
  <si>
    <t>Pečenková Natálie</t>
  </si>
  <si>
    <t>Hofmann Lukáš</t>
  </si>
  <si>
    <t>Burianová Alena</t>
  </si>
  <si>
    <t>Černý Jáchym</t>
  </si>
  <si>
    <t>Blažková Šárka</t>
  </si>
  <si>
    <t>Krejčí Štěpán</t>
  </si>
  <si>
    <t>Krejčí Julie</t>
  </si>
  <si>
    <t>Pavlišová Lucie</t>
  </si>
  <si>
    <t>Míka Martin</t>
  </si>
  <si>
    <t>Janouch Matěj</t>
  </si>
  <si>
    <t>Černá Michela</t>
  </si>
  <si>
    <t>Svobodová Jana</t>
  </si>
  <si>
    <t>Nývlt Matouš</t>
  </si>
  <si>
    <t>Zima Michal</t>
  </si>
  <si>
    <t>Košková Lucie</t>
  </si>
  <si>
    <t>Koška Jan</t>
  </si>
  <si>
    <t>Procházková Zuzana</t>
  </si>
  <si>
    <t>Čejka Jakub</t>
  </si>
  <si>
    <t>Hrubešová Tereza</t>
  </si>
  <si>
    <t>Pochylý Ondřej</t>
  </si>
  <si>
    <t>Pochylá Tereza</t>
  </si>
  <si>
    <t>Štiplová Jiřina</t>
  </si>
  <si>
    <t>Rozmlšová Michaela</t>
  </si>
  <si>
    <t>Tesařová Monika</t>
  </si>
  <si>
    <t>Tesař Filip</t>
  </si>
  <si>
    <t>Míka Jan</t>
  </si>
  <si>
    <t>Mareš Pavel</t>
  </si>
  <si>
    <t>Vaňková Kateřina</t>
  </si>
  <si>
    <t>Bartůšková Markéta</t>
  </si>
  <si>
    <t>De Jagerová Alexandra</t>
  </si>
  <si>
    <t>De Jagerová Kateřina</t>
  </si>
  <si>
    <t>SK Policie</t>
  </si>
  <si>
    <t>VS Tábor</t>
  </si>
  <si>
    <t>Moslerová Nela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</si>
</sst>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thin">
        <color indexed="9"/>
      </top>
      <bottom style="double"/>
    </border>
    <border>
      <left style="thin"/>
      <right style="thin"/>
      <top style="thin">
        <color indexed="9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>
        <color indexed="9"/>
      </top>
      <bottom style="double"/>
    </border>
    <border>
      <left>
        <color indexed="63"/>
      </left>
      <right style="medium"/>
      <top style="thin">
        <color indexed="9"/>
      </top>
      <bottom style="double"/>
    </border>
    <border>
      <left style="medium"/>
      <right style="dotted">
        <color indexed="55"/>
      </right>
      <top style="double"/>
      <bottom style="hair">
        <color indexed="22"/>
      </bottom>
    </border>
    <border>
      <left>
        <color indexed="63"/>
      </left>
      <right style="thin"/>
      <top style="double"/>
      <bottom style="hair">
        <color indexed="22"/>
      </bottom>
    </border>
    <border>
      <left>
        <color indexed="63"/>
      </left>
      <right style="dotted">
        <color indexed="55"/>
      </right>
      <top style="double"/>
      <bottom style="hair">
        <color indexed="22"/>
      </bottom>
    </border>
    <border>
      <left style="medium"/>
      <right style="dotted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dotted">
        <color indexed="55"/>
      </right>
      <top style="hair">
        <color indexed="22"/>
      </top>
      <bottom style="hair">
        <color indexed="22"/>
      </bottom>
    </border>
    <border>
      <left style="medium"/>
      <right style="dotted">
        <color indexed="55"/>
      </right>
      <top style="hair">
        <color indexed="22"/>
      </top>
      <bottom style="medium"/>
    </border>
    <border>
      <left>
        <color indexed="63"/>
      </left>
      <right style="thin"/>
      <top style="hair">
        <color indexed="22"/>
      </top>
      <bottom style="medium"/>
    </border>
    <border>
      <left>
        <color indexed="63"/>
      </left>
      <right style="dotted">
        <color indexed="55"/>
      </right>
      <top style="hair">
        <color indexed="22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/>
      <top style="double"/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2" fontId="0" fillId="0" borderId="29" xfId="0" applyNumberForma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2" fontId="0" fillId="0" borderId="32" xfId="0" applyNumberForma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33" borderId="38" xfId="0" applyFont="1" applyFill="1" applyBorder="1" applyAlignment="1" applyProtection="1">
      <alignment wrapText="1"/>
      <protection locked="0"/>
    </xf>
    <xf numFmtId="0" fontId="0" fillId="33" borderId="39" xfId="0" applyFill="1" applyBorder="1" applyAlignment="1" applyProtection="1">
      <alignment wrapText="1"/>
      <protection locked="0"/>
    </xf>
    <xf numFmtId="0" fontId="0" fillId="33" borderId="40" xfId="0" applyFill="1" applyBorder="1" applyAlignment="1" applyProtection="1">
      <alignment wrapText="1"/>
      <protection locked="0"/>
    </xf>
    <xf numFmtId="0" fontId="0" fillId="33" borderId="41" xfId="0" applyFill="1" applyBorder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 locked="0"/>
    </xf>
    <xf numFmtId="0" fontId="0" fillId="33" borderId="42" xfId="0" applyFill="1" applyBorder="1" applyAlignment="1" applyProtection="1">
      <alignment wrapText="1"/>
      <protection locked="0"/>
    </xf>
    <xf numFmtId="0" fontId="0" fillId="33" borderId="43" xfId="0" applyFill="1" applyBorder="1" applyAlignment="1" applyProtection="1">
      <alignment wrapText="1"/>
      <protection locked="0"/>
    </xf>
    <xf numFmtId="0" fontId="0" fillId="33" borderId="44" xfId="0" applyFill="1" applyBorder="1" applyAlignment="1" applyProtection="1">
      <alignment wrapText="1"/>
      <protection locked="0"/>
    </xf>
    <xf numFmtId="0" fontId="0" fillId="33" borderId="45" xfId="0" applyFill="1" applyBorder="1" applyAlignment="1" applyProtection="1">
      <alignment wrapText="1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.421875" style="5" customWidth="1"/>
    <col min="2" max="2" width="18.8515625" style="5" customWidth="1"/>
    <col min="3" max="3" width="8.421875" style="5" customWidth="1"/>
    <col min="4" max="4" width="11.57421875" style="5" customWidth="1"/>
    <col min="5" max="6" width="8.00390625" style="5" customWidth="1"/>
    <col min="7" max="7" width="7.28125" style="5" customWidth="1"/>
    <col min="8" max="8" width="7.7109375" style="5" customWidth="1"/>
    <col min="9" max="10" width="8.00390625" style="5" customWidth="1"/>
    <col min="11" max="12" width="9.140625" style="5" customWidth="1"/>
    <col min="13" max="14" width="8.140625" style="5" customWidth="1"/>
    <col min="15" max="16" width="9.140625" style="5" customWidth="1"/>
    <col min="17" max="17" width="13.28125" style="5" customWidth="1"/>
    <col min="18" max="18" width="10.57421875" style="5" customWidth="1"/>
    <col min="19" max="16384" width="9.140625" style="5" customWidth="1"/>
  </cols>
  <sheetData>
    <row r="1" spans="1:24" ht="23.25" customHeight="1">
      <c r="A1" s="1"/>
      <c r="B1" s="2" t="s">
        <v>16</v>
      </c>
      <c r="C1" s="3" t="s">
        <v>13</v>
      </c>
      <c r="D1" s="4"/>
      <c r="E1" s="4"/>
      <c r="F1" s="4"/>
      <c r="G1" s="4"/>
      <c r="H1" s="4"/>
      <c r="I1" s="51"/>
      <c r="J1" s="52"/>
      <c r="K1" s="52"/>
      <c r="L1" s="52"/>
      <c r="M1" s="52"/>
      <c r="N1" s="52"/>
      <c r="O1" s="52"/>
      <c r="P1" s="52"/>
      <c r="Q1" s="52"/>
      <c r="R1" s="53"/>
      <c r="S1" s="1"/>
      <c r="T1" s="1"/>
      <c r="U1" s="1"/>
      <c r="V1" s="1"/>
      <c r="W1" s="1"/>
      <c r="X1" s="1"/>
    </row>
    <row r="2" spans="1:24" ht="18" customHeight="1">
      <c r="A2" s="1"/>
      <c r="B2" s="4"/>
      <c r="C2" s="6" t="s">
        <v>14</v>
      </c>
      <c r="D2" s="4" t="s">
        <v>20</v>
      </c>
      <c r="E2" s="4"/>
      <c r="F2" s="4"/>
      <c r="G2" s="4"/>
      <c r="H2" s="4"/>
      <c r="I2" s="54"/>
      <c r="J2" s="55"/>
      <c r="K2" s="55"/>
      <c r="L2" s="55"/>
      <c r="M2" s="55"/>
      <c r="N2" s="55"/>
      <c r="O2" s="55"/>
      <c r="P2" s="55"/>
      <c r="Q2" s="55"/>
      <c r="R2" s="56"/>
      <c r="S2" s="1"/>
      <c r="T2" s="1"/>
      <c r="U2" s="1"/>
      <c r="V2" s="1"/>
      <c r="W2" s="1"/>
      <c r="X2" s="1"/>
    </row>
    <row r="3" spans="1:24" ht="18" customHeight="1">
      <c r="A3" s="1"/>
      <c r="B3" s="4"/>
      <c r="C3" s="6" t="s">
        <v>15</v>
      </c>
      <c r="D3" s="38">
        <v>39634</v>
      </c>
      <c r="E3" s="4"/>
      <c r="F3" s="4"/>
      <c r="G3" s="4"/>
      <c r="H3" s="4"/>
      <c r="I3" s="57"/>
      <c r="J3" s="58"/>
      <c r="K3" s="58"/>
      <c r="L3" s="58"/>
      <c r="M3" s="58"/>
      <c r="N3" s="58"/>
      <c r="O3" s="58"/>
      <c r="P3" s="58"/>
      <c r="Q3" s="58"/>
      <c r="R3" s="59"/>
      <c r="S3" s="1"/>
      <c r="T3" s="1"/>
      <c r="U3" s="1"/>
      <c r="V3" s="1"/>
      <c r="W3" s="1"/>
      <c r="X3" s="1"/>
    </row>
    <row r="4" spans="1:24" ht="13.5" thickBot="1">
      <c r="A4" s="1"/>
      <c r="B4" s="4"/>
      <c r="C4" s="4"/>
      <c r="D4" s="3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  <c r="T4" s="1"/>
      <c r="U4" s="1"/>
      <c r="V4" s="1"/>
      <c r="W4" s="1"/>
      <c r="X4" s="1"/>
    </row>
    <row r="5" spans="1:24" ht="12.75">
      <c r="A5" s="7"/>
      <c r="B5" s="8" t="s">
        <v>0</v>
      </c>
      <c r="C5" s="9" t="s">
        <v>21</v>
      </c>
      <c r="D5" s="40" t="s">
        <v>1</v>
      </c>
      <c r="E5" s="60" t="s">
        <v>2</v>
      </c>
      <c r="F5" s="61"/>
      <c r="G5" s="60" t="s">
        <v>5</v>
      </c>
      <c r="H5" s="61"/>
      <c r="I5" s="60" t="s">
        <v>6</v>
      </c>
      <c r="J5" s="61"/>
      <c r="K5" s="60" t="s">
        <v>7</v>
      </c>
      <c r="L5" s="61"/>
      <c r="M5" s="60" t="s">
        <v>8</v>
      </c>
      <c r="N5" s="61"/>
      <c r="O5" s="60" t="s">
        <v>9</v>
      </c>
      <c r="P5" s="61"/>
      <c r="Q5" s="10" t="s">
        <v>10</v>
      </c>
      <c r="R5" s="11" t="s">
        <v>11</v>
      </c>
      <c r="S5" s="12"/>
      <c r="T5" s="1"/>
      <c r="U5" s="1"/>
      <c r="V5" s="1"/>
      <c r="W5" s="1"/>
      <c r="X5" s="1"/>
    </row>
    <row r="6" spans="1:24" ht="13.5" thickBot="1">
      <c r="A6" s="7"/>
      <c r="B6" s="13"/>
      <c r="C6" s="14" t="s">
        <v>22</v>
      </c>
      <c r="D6" s="14"/>
      <c r="E6" s="15" t="s">
        <v>3</v>
      </c>
      <c r="F6" s="16" t="s">
        <v>4</v>
      </c>
      <c r="G6" s="15" t="s">
        <v>3</v>
      </c>
      <c r="H6" s="16" t="s">
        <v>4</v>
      </c>
      <c r="I6" s="15" t="s">
        <v>3</v>
      </c>
      <c r="J6" s="16" t="s">
        <v>4</v>
      </c>
      <c r="K6" s="15" t="s">
        <v>3</v>
      </c>
      <c r="L6" s="16" t="s">
        <v>4</v>
      </c>
      <c r="M6" s="15" t="s">
        <v>3</v>
      </c>
      <c r="N6" s="16" t="s">
        <v>4</v>
      </c>
      <c r="O6" s="15" t="s">
        <v>3</v>
      </c>
      <c r="P6" s="16" t="s">
        <v>4</v>
      </c>
      <c r="Q6" s="17" t="s">
        <v>4</v>
      </c>
      <c r="R6" s="18" t="s">
        <v>12</v>
      </c>
      <c r="S6" s="12"/>
      <c r="T6" s="1"/>
      <c r="U6" s="1"/>
      <c r="V6" s="1"/>
      <c r="W6" s="1"/>
      <c r="X6" s="1"/>
    </row>
    <row r="7" spans="1:24" ht="13.5" thickTop="1">
      <c r="A7" s="7"/>
      <c r="B7" s="19" t="s">
        <v>34</v>
      </c>
      <c r="C7" s="41">
        <v>2000</v>
      </c>
      <c r="D7" s="20" t="s">
        <v>79</v>
      </c>
      <c r="E7" s="21">
        <v>14</v>
      </c>
      <c r="F7" s="29">
        <f aca="true" t="shared" si="0" ref="F7:F22">IF(+E7,+RANK(E7,E$7:E$22,0),0)</f>
        <v>1</v>
      </c>
      <c r="G7" s="21">
        <v>1.67</v>
      </c>
      <c r="H7" s="29">
        <f aca="true" t="shared" si="1" ref="H7:H22">IF(+G7,+RANK(G7,G$7:G$22,0),0)</f>
        <v>1</v>
      </c>
      <c r="I7" s="21">
        <v>12.78</v>
      </c>
      <c r="J7" s="29">
        <f aca="true" t="shared" si="2" ref="J7:J22">IF(+I7,+RANK(I7,I$7:I$22,1),0)</f>
        <v>2</v>
      </c>
      <c r="K7" s="21">
        <v>4.56</v>
      </c>
      <c r="L7" s="29">
        <f aca="true" t="shared" si="3" ref="L7:L22">IF(+K7,+RANK(K7,K$7:K$22,1),0)</f>
        <v>1</v>
      </c>
      <c r="M7" s="21">
        <v>9.75</v>
      </c>
      <c r="N7" s="29">
        <f aca="true" t="shared" si="4" ref="N7:N22">IF(+M7,+RANK(M7,M$7:M$22,1),0)</f>
        <v>1</v>
      </c>
      <c r="O7" s="21">
        <v>5.25</v>
      </c>
      <c r="P7" s="29">
        <f aca="true" t="shared" si="5" ref="P7:P22">IF(+O7,+RANK(O7,O$7:O$22,0),0)</f>
        <v>1</v>
      </c>
      <c r="Q7" s="32">
        <f aca="true" t="shared" si="6" ref="Q7:Q22">+IF(+AND(+F7&gt;0,+H7&gt;0,+J7&gt;0,+L7&gt;0,+N7&gt;0,+P7&gt;0),+F7+H7+J7+L7+N7+P7,"nekompletní")</f>
        <v>7</v>
      </c>
      <c r="R7" s="33">
        <f aca="true" t="shared" si="7" ref="R7:R22">IF(+Q7&lt;&gt;"nekompletní",+RANK(Q7,Q$7:Q$22,1),0)</f>
        <v>1</v>
      </c>
      <c r="S7" s="12"/>
      <c r="T7" s="1"/>
      <c r="U7" s="1"/>
      <c r="V7" s="1"/>
      <c r="W7" s="1"/>
      <c r="X7" s="1"/>
    </row>
    <row r="8" spans="1:24" ht="12.75">
      <c r="A8" s="7"/>
      <c r="B8" s="22" t="s">
        <v>24</v>
      </c>
      <c r="C8" s="44">
        <v>2000</v>
      </c>
      <c r="D8" s="23" t="s">
        <v>25</v>
      </c>
      <c r="E8" s="24">
        <v>12</v>
      </c>
      <c r="F8" s="30">
        <f t="shared" si="0"/>
        <v>2</v>
      </c>
      <c r="G8" s="24">
        <v>1.56</v>
      </c>
      <c r="H8" s="30">
        <f t="shared" si="1"/>
        <v>2</v>
      </c>
      <c r="I8" s="24">
        <v>12.66</v>
      </c>
      <c r="J8" s="30">
        <f t="shared" si="2"/>
        <v>1</v>
      </c>
      <c r="K8" s="24">
        <v>5.25</v>
      </c>
      <c r="L8" s="30">
        <f t="shared" si="3"/>
        <v>2</v>
      </c>
      <c r="M8" s="24">
        <v>10.01</v>
      </c>
      <c r="N8" s="30">
        <f t="shared" si="4"/>
        <v>3</v>
      </c>
      <c r="O8" s="24">
        <v>5.25</v>
      </c>
      <c r="P8" s="30">
        <f t="shared" si="5"/>
        <v>1</v>
      </c>
      <c r="Q8" s="34">
        <f t="shared" si="6"/>
        <v>11</v>
      </c>
      <c r="R8" s="35">
        <f t="shared" si="7"/>
        <v>2</v>
      </c>
      <c r="S8" s="12"/>
      <c r="T8" s="1"/>
      <c r="U8" s="1"/>
      <c r="V8" s="1"/>
      <c r="W8" s="1"/>
      <c r="X8" s="1"/>
    </row>
    <row r="9" spans="1:24" ht="12.75">
      <c r="A9" s="7"/>
      <c r="B9" s="22" t="s">
        <v>48</v>
      </c>
      <c r="C9" s="44">
        <v>1999</v>
      </c>
      <c r="D9" s="42" t="s">
        <v>37</v>
      </c>
      <c r="E9" s="24">
        <v>9</v>
      </c>
      <c r="F9" s="30">
        <f t="shared" si="0"/>
        <v>4</v>
      </c>
      <c r="G9" s="24">
        <v>1.38</v>
      </c>
      <c r="H9" s="30">
        <f t="shared" si="1"/>
        <v>6</v>
      </c>
      <c r="I9" s="24">
        <v>13.33</v>
      </c>
      <c r="J9" s="30">
        <f t="shared" si="2"/>
        <v>3</v>
      </c>
      <c r="K9" s="24">
        <v>6.42</v>
      </c>
      <c r="L9" s="30">
        <f t="shared" si="3"/>
        <v>6</v>
      </c>
      <c r="M9" s="24">
        <v>9.88</v>
      </c>
      <c r="N9" s="30">
        <f t="shared" si="4"/>
        <v>2</v>
      </c>
      <c r="O9" s="24">
        <v>4.15</v>
      </c>
      <c r="P9" s="30">
        <f t="shared" si="5"/>
        <v>5</v>
      </c>
      <c r="Q9" s="34">
        <f t="shared" si="6"/>
        <v>26</v>
      </c>
      <c r="R9" s="35">
        <f t="shared" si="7"/>
        <v>3</v>
      </c>
      <c r="S9" s="12"/>
      <c r="T9" s="1"/>
      <c r="U9" s="1"/>
      <c r="V9" s="1"/>
      <c r="W9" s="1"/>
      <c r="X9" s="1"/>
    </row>
    <row r="10" spans="1:24" ht="12.75">
      <c r="A10" s="7"/>
      <c r="B10" s="22" t="s">
        <v>36</v>
      </c>
      <c r="C10" s="44">
        <v>2001</v>
      </c>
      <c r="D10" s="23" t="s">
        <v>37</v>
      </c>
      <c r="E10" s="24">
        <v>9.5</v>
      </c>
      <c r="F10" s="30">
        <f t="shared" si="0"/>
        <v>3</v>
      </c>
      <c r="G10" s="24">
        <v>1.44</v>
      </c>
      <c r="H10" s="30">
        <f t="shared" si="1"/>
        <v>4</v>
      </c>
      <c r="I10" s="24">
        <v>13.46</v>
      </c>
      <c r="J10" s="30">
        <f t="shared" si="2"/>
        <v>4</v>
      </c>
      <c r="K10" s="24">
        <v>6.91</v>
      </c>
      <c r="L10" s="30">
        <f t="shared" si="3"/>
        <v>7</v>
      </c>
      <c r="M10" s="24">
        <v>10.86</v>
      </c>
      <c r="N10" s="30">
        <f t="shared" si="4"/>
        <v>5</v>
      </c>
      <c r="O10" s="24">
        <v>4.63</v>
      </c>
      <c r="P10" s="30">
        <f t="shared" si="5"/>
        <v>4</v>
      </c>
      <c r="Q10" s="34">
        <f t="shared" si="6"/>
        <v>27</v>
      </c>
      <c r="R10" s="35">
        <f t="shared" si="7"/>
        <v>4</v>
      </c>
      <c r="S10" s="12"/>
      <c r="T10" s="1"/>
      <c r="U10" s="1"/>
      <c r="V10" s="1"/>
      <c r="W10" s="1"/>
      <c r="X10" s="1"/>
    </row>
    <row r="11" spans="1:24" ht="12.75">
      <c r="A11" s="7"/>
      <c r="B11" s="22" t="s">
        <v>66</v>
      </c>
      <c r="C11" s="44">
        <v>2000</v>
      </c>
      <c r="D11" s="23" t="s">
        <v>37</v>
      </c>
      <c r="E11" s="24">
        <v>4</v>
      </c>
      <c r="F11" s="30">
        <f t="shared" si="0"/>
        <v>10</v>
      </c>
      <c r="G11" s="24">
        <v>1.56</v>
      </c>
      <c r="H11" s="30">
        <f t="shared" si="1"/>
        <v>2</v>
      </c>
      <c r="I11" s="24">
        <v>13.71</v>
      </c>
      <c r="J11" s="30">
        <f t="shared" si="2"/>
        <v>5</v>
      </c>
      <c r="K11" s="24">
        <v>6.15</v>
      </c>
      <c r="L11" s="30">
        <f t="shared" si="3"/>
        <v>3</v>
      </c>
      <c r="M11" s="24">
        <v>10.66</v>
      </c>
      <c r="N11" s="30">
        <f t="shared" si="4"/>
        <v>4</v>
      </c>
      <c r="O11" s="24">
        <v>4.9</v>
      </c>
      <c r="P11" s="30">
        <f t="shared" si="5"/>
        <v>3</v>
      </c>
      <c r="Q11" s="34">
        <f t="shared" si="6"/>
        <v>27</v>
      </c>
      <c r="R11" s="35">
        <f t="shared" si="7"/>
        <v>4</v>
      </c>
      <c r="S11" s="12"/>
      <c r="T11" s="1"/>
      <c r="U11" s="1"/>
      <c r="V11" s="1"/>
      <c r="W11" s="1"/>
      <c r="X11" s="1"/>
    </row>
    <row r="12" spans="1:24" ht="12.75">
      <c r="A12" s="7"/>
      <c r="B12" s="22" t="s">
        <v>52</v>
      </c>
      <c r="C12" s="44">
        <v>1999</v>
      </c>
      <c r="D12" s="42" t="s">
        <v>37</v>
      </c>
      <c r="E12" s="24">
        <v>7.5</v>
      </c>
      <c r="F12" s="30">
        <f t="shared" si="0"/>
        <v>6</v>
      </c>
      <c r="G12" s="24">
        <v>1.4</v>
      </c>
      <c r="H12" s="30">
        <f t="shared" si="1"/>
        <v>5</v>
      </c>
      <c r="I12" s="24">
        <v>14.91</v>
      </c>
      <c r="J12" s="30">
        <f t="shared" si="2"/>
        <v>6</v>
      </c>
      <c r="K12" s="24">
        <v>6.29</v>
      </c>
      <c r="L12" s="30">
        <f t="shared" si="3"/>
        <v>4</v>
      </c>
      <c r="M12" s="24">
        <v>11.64</v>
      </c>
      <c r="N12" s="30">
        <f t="shared" si="4"/>
        <v>7</v>
      </c>
      <c r="O12" s="24">
        <v>4.15</v>
      </c>
      <c r="P12" s="30">
        <f t="shared" si="5"/>
        <v>5</v>
      </c>
      <c r="Q12" s="34">
        <f t="shared" si="6"/>
        <v>33</v>
      </c>
      <c r="R12" s="35">
        <f t="shared" si="7"/>
        <v>6</v>
      </c>
      <c r="S12" s="12"/>
      <c r="T12" s="1"/>
      <c r="U12" s="1"/>
      <c r="V12" s="1"/>
      <c r="W12" s="1"/>
      <c r="X12" s="1"/>
    </row>
    <row r="13" spans="1:24" ht="12.75">
      <c r="A13" s="7"/>
      <c r="B13" s="22" t="s">
        <v>56</v>
      </c>
      <c r="C13" s="44">
        <v>2000</v>
      </c>
      <c r="D13" s="42" t="s">
        <v>37</v>
      </c>
      <c r="E13" s="24">
        <v>7</v>
      </c>
      <c r="F13" s="30">
        <f t="shared" si="0"/>
        <v>7</v>
      </c>
      <c r="G13" s="24">
        <v>1.25</v>
      </c>
      <c r="H13" s="30">
        <f t="shared" si="1"/>
        <v>9</v>
      </c>
      <c r="I13" s="24">
        <v>16.32</v>
      </c>
      <c r="J13" s="30">
        <f t="shared" si="2"/>
        <v>9</v>
      </c>
      <c r="K13" s="24">
        <v>6.31</v>
      </c>
      <c r="L13" s="30">
        <f t="shared" si="3"/>
        <v>5</v>
      </c>
      <c r="M13" s="24">
        <v>12.98</v>
      </c>
      <c r="N13" s="30">
        <f t="shared" si="4"/>
        <v>10</v>
      </c>
      <c r="O13" s="24">
        <v>4</v>
      </c>
      <c r="P13" s="30">
        <f t="shared" si="5"/>
        <v>7</v>
      </c>
      <c r="Q13" s="34">
        <f t="shared" si="6"/>
        <v>47</v>
      </c>
      <c r="R13" s="35">
        <f t="shared" si="7"/>
        <v>7</v>
      </c>
      <c r="S13" s="12"/>
      <c r="T13" s="1"/>
      <c r="U13" s="1"/>
      <c r="V13" s="1"/>
      <c r="W13" s="1"/>
      <c r="X13" s="1"/>
    </row>
    <row r="14" spans="1:24" ht="12.75">
      <c r="A14" s="7"/>
      <c r="B14" s="22" t="s">
        <v>40</v>
      </c>
      <c r="C14" s="44">
        <v>2002</v>
      </c>
      <c r="D14" s="23" t="s">
        <v>37</v>
      </c>
      <c r="E14" s="24">
        <v>6</v>
      </c>
      <c r="F14" s="30">
        <f t="shared" si="0"/>
        <v>8</v>
      </c>
      <c r="G14" s="24">
        <v>1.3</v>
      </c>
      <c r="H14" s="30">
        <f t="shared" si="1"/>
        <v>7</v>
      </c>
      <c r="I14" s="24">
        <v>15.01</v>
      </c>
      <c r="J14" s="30">
        <f t="shared" si="2"/>
        <v>7</v>
      </c>
      <c r="K14" s="24">
        <v>9.34</v>
      </c>
      <c r="L14" s="30">
        <f t="shared" si="3"/>
        <v>12</v>
      </c>
      <c r="M14" s="24">
        <v>11.56</v>
      </c>
      <c r="N14" s="30">
        <f t="shared" si="4"/>
        <v>6</v>
      </c>
      <c r="O14" s="24">
        <v>3.63</v>
      </c>
      <c r="P14" s="30">
        <f t="shared" si="5"/>
        <v>8</v>
      </c>
      <c r="Q14" s="34">
        <f t="shared" si="6"/>
        <v>48</v>
      </c>
      <c r="R14" s="35">
        <f t="shared" si="7"/>
        <v>8</v>
      </c>
      <c r="S14" s="12"/>
      <c r="T14" s="1"/>
      <c r="U14" s="1"/>
      <c r="V14" s="1"/>
      <c r="W14" s="1"/>
      <c r="X14" s="1"/>
    </row>
    <row r="15" spans="1:24" ht="12.75">
      <c r="A15" s="7"/>
      <c r="B15" s="22" t="s">
        <v>59</v>
      </c>
      <c r="C15" s="44">
        <v>2002</v>
      </c>
      <c r="D15" s="23" t="s">
        <v>37</v>
      </c>
      <c r="E15" s="24">
        <v>8</v>
      </c>
      <c r="F15" s="30">
        <f t="shared" si="0"/>
        <v>5</v>
      </c>
      <c r="G15" s="24">
        <v>1.25</v>
      </c>
      <c r="H15" s="30">
        <f t="shared" si="1"/>
        <v>9</v>
      </c>
      <c r="I15" s="24">
        <v>16.59</v>
      </c>
      <c r="J15" s="30">
        <f t="shared" si="2"/>
        <v>10</v>
      </c>
      <c r="K15" s="24">
        <v>6.97</v>
      </c>
      <c r="L15" s="30">
        <f t="shared" si="3"/>
        <v>8</v>
      </c>
      <c r="M15" s="24">
        <v>11.99</v>
      </c>
      <c r="N15" s="30">
        <f t="shared" si="4"/>
        <v>8</v>
      </c>
      <c r="O15" s="24">
        <v>2.9</v>
      </c>
      <c r="P15" s="30">
        <f t="shared" si="5"/>
        <v>10</v>
      </c>
      <c r="Q15" s="34">
        <f t="shared" si="6"/>
        <v>50</v>
      </c>
      <c r="R15" s="35">
        <f t="shared" si="7"/>
        <v>9</v>
      </c>
      <c r="S15" s="12"/>
      <c r="T15" s="1"/>
      <c r="U15" s="1"/>
      <c r="V15" s="1"/>
      <c r="W15" s="1"/>
      <c r="X15" s="1"/>
    </row>
    <row r="16" spans="1:24" ht="12.75">
      <c r="A16" s="7"/>
      <c r="B16" s="22" t="s">
        <v>29</v>
      </c>
      <c r="C16" s="44">
        <v>2001</v>
      </c>
      <c r="D16" s="23" t="s">
        <v>28</v>
      </c>
      <c r="E16" s="24">
        <v>5</v>
      </c>
      <c r="F16" s="30">
        <f t="shared" si="0"/>
        <v>9</v>
      </c>
      <c r="G16" s="24">
        <v>1.3</v>
      </c>
      <c r="H16" s="30">
        <f t="shared" si="1"/>
        <v>7</v>
      </c>
      <c r="I16" s="24">
        <v>15.02</v>
      </c>
      <c r="J16" s="30">
        <f t="shared" si="2"/>
        <v>8</v>
      </c>
      <c r="K16" s="24">
        <v>8.37</v>
      </c>
      <c r="L16" s="30">
        <f t="shared" si="3"/>
        <v>9</v>
      </c>
      <c r="M16" s="24">
        <v>12.57</v>
      </c>
      <c r="N16" s="30">
        <f t="shared" si="4"/>
        <v>9</v>
      </c>
      <c r="O16" s="24">
        <v>3</v>
      </c>
      <c r="P16" s="30">
        <f t="shared" si="5"/>
        <v>9</v>
      </c>
      <c r="Q16" s="34">
        <f t="shared" si="6"/>
        <v>51</v>
      </c>
      <c r="R16" s="35">
        <f t="shared" si="7"/>
        <v>10</v>
      </c>
      <c r="S16" s="12"/>
      <c r="T16" s="1"/>
      <c r="U16" s="1"/>
      <c r="V16" s="1"/>
      <c r="W16" s="1"/>
      <c r="X16" s="1"/>
    </row>
    <row r="17" spans="1:24" ht="12.75">
      <c r="A17" s="7"/>
      <c r="B17" s="22" t="s">
        <v>30</v>
      </c>
      <c r="C17" s="44">
        <v>2003</v>
      </c>
      <c r="D17" s="23" t="s">
        <v>31</v>
      </c>
      <c r="E17" s="24">
        <v>2.5</v>
      </c>
      <c r="F17" s="30">
        <f t="shared" si="0"/>
        <v>14</v>
      </c>
      <c r="G17" s="24">
        <v>1.1</v>
      </c>
      <c r="H17" s="30">
        <f t="shared" si="1"/>
        <v>11</v>
      </c>
      <c r="I17" s="24">
        <v>23.13</v>
      </c>
      <c r="J17" s="30">
        <f t="shared" si="2"/>
        <v>12</v>
      </c>
      <c r="K17" s="24">
        <v>8.75</v>
      </c>
      <c r="L17" s="30">
        <f t="shared" si="3"/>
        <v>10</v>
      </c>
      <c r="M17" s="24">
        <v>17.5</v>
      </c>
      <c r="N17" s="30">
        <f t="shared" si="4"/>
        <v>13</v>
      </c>
      <c r="O17" s="24">
        <v>1.75</v>
      </c>
      <c r="P17" s="30">
        <f t="shared" si="5"/>
        <v>13</v>
      </c>
      <c r="Q17" s="34">
        <f t="shared" si="6"/>
        <v>73</v>
      </c>
      <c r="R17" s="35">
        <f t="shared" si="7"/>
        <v>11</v>
      </c>
      <c r="S17" s="12"/>
      <c r="T17" s="1"/>
      <c r="U17" s="1"/>
      <c r="V17" s="1"/>
      <c r="W17" s="1"/>
      <c r="X17" s="1"/>
    </row>
    <row r="18" spans="1:24" ht="12.75">
      <c r="A18" s="7"/>
      <c r="B18" s="22" t="s">
        <v>55</v>
      </c>
      <c r="C18" s="44">
        <v>2005</v>
      </c>
      <c r="D18" s="42" t="s">
        <v>37</v>
      </c>
      <c r="E18" s="24">
        <v>3.5</v>
      </c>
      <c r="F18" s="30">
        <f t="shared" si="0"/>
        <v>12</v>
      </c>
      <c r="G18" s="24">
        <v>0.99</v>
      </c>
      <c r="H18" s="30">
        <f t="shared" si="1"/>
        <v>13</v>
      </c>
      <c r="I18" s="24">
        <v>26.11</v>
      </c>
      <c r="J18" s="30">
        <f t="shared" si="2"/>
        <v>13</v>
      </c>
      <c r="K18" s="24">
        <v>8.78</v>
      </c>
      <c r="L18" s="30">
        <f t="shared" si="3"/>
        <v>11</v>
      </c>
      <c r="M18" s="24">
        <v>19.62</v>
      </c>
      <c r="N18" s="30">
        <f t="shared" si="4"/>
        <v>15</v>
      </c>
      <c r="O18" s="24">
        <v>1.9</v>
      </c>
      <c r="P18" s="30">
        <f t="shared" si="5"/>
        <v>11</v>
      </c>
      <c r="Q18" s="34">
        <f t="shared" si="6"/>
        <v>75</v>
      </c>
      <c r="R18" s="35">
        <f t="shared" si="7"/>
        <v>12</v>
      </c>
      <c r="S18" s="12"/>
      <c r="T18" s="1"/>
      <c r="U18" s="1"/>
      <c r="V18" s="1"/>
      <c r="W18" s="1"/>
      <c r="X18" s="1"/>
    </row>
    <row r="19" spans="1:24" ht="12.75">
      <c r="A19" s="7"/>
      <c r="B19" s="22" t="s">
        <v>62</v>
      </c>
      <c r="C19" s="44">
        <v>2004</v>
      </c>
      <c r="D19" s="23" t="s">
        <v>37</v>
      </c>
      <c r="E19" s="24">
        <v>2</v>
      </c>
      <c r="F19" s="30">
        <f t="shared" si="0"/>
        <v>15</v>
      </c>
      <c r="G19" s="24">
        <v>1</v>
      </c>
      <c r="H19" s="30">
        <f t="shared" si="1"/>
        <v>12</v>
      </c>
      <c r="I19" s="24">
        <v>21.01</v>
      </c>
      <c r="J19" s="30">
        <f t="shared" si="2"/>
        <v>11</v>
      </c>
      <c r="K19" s="24">
        <v>11.2</v>
      </c>
      <c r="L19" s="30">
        <f t="shared" si="3"/>
        <v>13</v>
      </c>
      <c r="M19" s="24">
        <v>16.14</v>
      </c>
      <c r="N19" s="30">
        <f t="shared" si="4"/>
        <v>11</v>
      </c>
      <c r="O19" s="24">
        <v>1.63</v>
      </c>
      <c r="P19" s="30">
        <f t="shared" si="5"/>
        <v>14</v>
      </c>
      <c r="Q19" s="34">
        <f t="shared" si="6"/>
        <v>76</v>
      </c>
      <c r="R19" s="35">
        <f t="shared" si="7"/>
        <v>13</v>
      </c>
      <c r="S19" s="12"/>
      <c r="T19" s="1"/>
      <c r="U19" s="1"/>
      <c r="V19" s="1"/>
      <c r="W19" s="1"/>
      <c r="X19" s="1"/>
    </row>
    <row r="20" spans="1:24" ht="12.75">
      <c r="A20" s="7"/>
      <c r="B20" s="22" t="s">
        <v>72</v>
      </c>
      <c r="C20" s="44">
        <v>2004</v>
      </c>
      <c r="D20" s="23" t="s">
        <v>37</v>
      </c>
      <c r="E20" s="24">
        <v>4</v>
      </c>
      <c r="F20" s="30">
        <f t="shared" si="0"/>
        <v>10</v>
      </c>
      <c r="G20" s="24">
        <v>0.85</v>
      </c>
      <c r="H20" s="30">
        <f t="shared" si="1"/>
        <v>14</v>
      </c>
      <c r="I20" s="24">
        <v>27.56</v>
      </c>
      <c r="J20" s="30">
        <f t="shared" si="2"/>
        <v>14</v>
      </c>
      <c r="K20" s="24">
        <v>14.9</v>
      </c>
      <c r="L20" s="30">
        <f t="shared" si="3"/>
        <v>15</v>
      </c>
      <c r="M20" s="24">
        <v>20.95</v>
      </c>
      <c r="N20" s="30">
        <f t="shared" si="4"/>
        <v>16</v>
      </c>
      <c r="O20" s="24">
        <v>1.63</v>
      </c>
      <c r="P20" s="30">
        <f t="shared" si="5"/>
        <v>14</v>
      </c>
      <c r="Q20" s="34">
        <f t="shared" si="6"/>
        <v>83</v>
      </c>
      <c r="R20" s="35">
        <f t="shared" si="7"/>
        <v>14</v>
      </c>
      <c r="S20" s="12"/>
      <c r="T20" s="1"/>
      <c r="U20" s="1"/>
      <c r="V20" s="1"/>
      <c r="W20" s="1"/>
      <c r="X20" s="1"/>
    </row>
    <row r="21" spans="1:24" ht="12.75">
      <c r="A21" s="7"/>
      <c r="B21" s="22" t="s">
        <v>73</v>
      </c>
      <c r="C21" s="44">
        <v>2003</v>
      </c>
      <c r="D21" s="23" t="s">
        <v>37</v>
      </c>
      <c r="E21" s="24">
        <v>3.5</v>
      </c>
      <c r="F21" s="30">
        <f t="shared" si="0"/>
        <v>12</v>
      </c>
      <c r="G21" s="24">
        <v>0.79</v>
      </c>
      <c r="H21" s="30">
        <f t="shared" si="1"/>
        <v>15</v>
      </c>
      <c r="I21" s="24">
        <v>33.78</v>
      </c>
      <c r="J21" s="30">
        <f t="shared" si="2"/>
        <v>16</v>
      </c>
      <c r="K21" s="24">
        <v>21.32</v>
      </c>
      <c r="L21" s="30">
        <f t="shared" si="3"/>
        <v>16</v>
      </c>
      <c r="M21" s="24">
        <v>18.55</v>
      </c>
      <c r="N21" s="30">
        <f t="shared" si="4"/>
        <v>14</v>
      </c>
      <c r="O21" s="24">
        <v>1.78</v>
      </c>
      <c r="P21" s="30">
        <f t="shared" si="5"/>
        <v>12</v>
      </c>
      <c r="Q21" s="34">
        <f t="shared" si="6"/>
        <v>85</v>
      </c>
      <c r="R21" s="35">
        <f t="shared" si="7"/>
        <v>15</v>
      </c>
      <c r="S21" s="12"/>
      <c r="T21" s="1"/>
      <c r="U21" s="1"/>
      <c r="V21" s="1"/>
      <c r="W21" s="1"/>
      <c r="X21" s="1"/>
    </row>
    <row r="22" spans="1:24" ht="13.5" thickBot="1">
      <c r="A22" s="7"/>
      <c r="B22" s="25" t="s">
        <v>64</v>
      </c>
      <c r="C22" s="48">
        <v>2005</v>
      </c>
      <c r="D22" s="26" t="s">
        <v>37</v>
      </c>
      <c r="E22" s="27">
        <v>1</v>
      </c>
      <c r="F22" s="31">
        <f t="shared" si="0"/>
        <v>16</v>
      </c>
      <c r="G22" s="27">
        <v>0.5</v>
      </c>
      <c r="H22" s="31">
        <f t="shared" si="1"/>
        <v>16</v>
      </c>
      <c r="I22" s="27">
        <v>28.5</v>
      </c>
      <c r="J22" s="31">
        <f t="shared" si="2"/>
        <v>15</v>
      </c>
      <c r="K22" s="27">
        <v>14.68</v>
      </c>
      <c r="L22" s="31">
        <f t="shared" si="3"/>
        <v>14</v>
      </c>
      <c r="M22" s="27">
        <v>16.86</v>
      </c>
      <c r="N22" s="31">
        <f t="shared" si="4"/>
        <v>12</v>
      </c>
      <c r="O22" s="27">
        <v>1.15</v>
      </c>
      <c r="P22" s="31">
        <f t="shared" si="5"/>
        <v>16</v>
      </c>
      <c r="Q22" s="36">
        <f t="shared" si="6"/>
        <v>89</v>
      </c>
      <c r="R22" s="37">
        <f t="shared" si="7"/>
        <v>16</v>
      </c>
      <c r="S22" s="12"/>
      <c r="T22" s="1"/>
      <c r="U22" s="1"/>
      <c r="V22" s="1"/>
      <c r="W22" s="1"/>
      <c r="X22" s="1"/>
    </row>
    <row r="23" spans="1:24" ht="12.75">
      <c r="A23" s="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</sheetData>
  <sheetProtection formatCells="0" formatColumns="0" formatRows="0" insertColumns="0" insertRows="0"/>
  <mergeCells count="7">
    <mergeCell ref="I1:R3"/>
    <mergeCell ref="M5:N5"/>
    <mergeCell ref="O5:P5"/>
    <mergeCell ref="E5:F5"/>
    <mergeCell ref="G5:H5"/>
    <mergeCell ref="I5:J5"/>
    <mergeCell ref="K5:L5"/>
  </mergeCells>
  <conditionalFormatting sqref="R7:R2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">
      <selection activeCell="F22" sqref="F22:F23"/>
    </sheetView>
  </sheetViews>
  <sheetFormatPr defaultColWidth="9.140625" defaultRowHeight="12.75"/>
  <cols>
    <col min="1" max="1" width="2.421875" style="5" customWidth="1"/>
    <col min="2" max="2" width="18.8515625" style="5" customWidth="1"/>
    <col min="3" max="3" width="8.421875" style="5" customWidth="1"/>
    <col min="4" max="4" width="16.421875" style="5" customWidth="1"/>
    <col min="5" max="6" width="8.00390625" style="5" customWidth="1"/>
    <col min="7" max="7" width="7.28125" style="5" customWidth="1"/>
    <col min="8" max="8" width="7.7109375" style="5" customWidth="1"/>
    <col min="9" max="10" width="8.00390625" style="5" customWidth="1"/>
    <col min="11" max="12" width="9.140625" style="5" customWidth="1"/>
    <col min="13" max="14" width="8.140625" style="5" customWidth="1"/>
    <col min="15" max="16" width="9.140625" style="5" customWidth="1"/>
    <col min="17" max="17" width="13.28125" style="5" customWidth="1"/>
    <col min="18" max="18" width="10.57421875" style="5" customWidth="1"/>
    <col min="19" max="16384" width="9.140625" style="5" customWidth="1"/>
  </cols>
  <sheetData>
    <row r="1" spans="1:24" ht="23.25" customHeight="1">
      <c r="A1" s="1"/>
      <c r="B1" s="2" t="s">
        <v>19</v>
      </c>
      <c r="C1" s="3" t="s">
        <v>13</v>
      </c>
      <c r="D1" s="4"/>
      <c r="E1" s="4"/>
      <c r="F1" s="4"/>
      <c r="G1" s="4"/>
      <c r="H1" s="4"/>
      <c r="I1" s="51"/>
      <c r="J1" s="52"/>
      <c r="K1" s="52"/>
      <c r="L1" s="52"/>
      <c r="M1" s="52"/>
      <c r="N1" s="52"/>
      <c r="O1" s="52"/>
      <c r="P1" s="52"/>
      <c r="Q1" s="52"/>
      <c r="R1" s="53"/>
      <c r="S1" s="1"/>
      <c r="T1" s="1"/>
      <c r="U1" s="1"/>
      <c r="V1" s="1"/>
      <c r="W1" s="1"/>
      <c r="X1" s="1"/>
    </row>
    <row r="2" spans="1:24" ht="18" customHeight="1">
      <c r="A2" s="1"/>
      <c r="B2" s="4"/>
      <c r="C2" s="6" t="s">
        <v>14</v>
      </c>
      <c r="D2" s="4" t="s">
        <v>26</v>
      </c>
      <c r="E2" s="4"/>
      <c r="F2" s="4"/>
      <c r="G2" s="4"/>
      <c r="H2" s="4"/>
      <c r="I2" s="54"/>
      <c r="J2" s="55"/>
      <c r="K2" s="55"/>
      <c r="L2" s="55"/>
      <c r="M2" s="55"/>
      <c r="N2" s="55"/>
      <c r="O2" s="55"/>
      <c r="P2" s="55"/>
      <c r="Q2" s="55"/>
      <c r="R2" s="56"/>
      <c r="S2" s="1"/>
      <c r="T2" s="1"/>
      <c r="U2" s="1"/>
      <c r="V2" s="1"/>
      <c r="W2" s="1"/>
      <c r="X2" s="1"/>
    </row>
    <row r="3" spans="1:24" ht="18" customHeight="1">
      <c r="A3" s="1"/>
      <c r="B3" s="4"/>
      <c r="C3" s="6" t="s">
        <v>15</v>
      </c>
      <c r="D3" s="38">
        <v>39634</v>
      </c>
      <c r="E3" s="4"/>
      <c r="F3" s="4"/>
      <c r="G3" s="4"/>
      <c r="H3" s="4"/>
      <c r="I3" s="57"/>
      <c r="J3" s="58"/>
      <c r="K3" s="58"/>
      <c r="L3" s="58"/>
      <c r="M3" s="58"/>
      <c r="N3" s="58"/>
      <c r="O3" s="58"/>
      <c r="P3" s="58"/>
      <c r="Q3" s="58"/>
      <c r="R3" s="59"/>
      <c r="S3" s="1"/>
      <c r="T3" s="1"/>
      <c r="U3" s="1"/>
      <c r="V3" s="1"/>
      <c r="W3" s="1"/>
      <c r="X3" s="1"/>
    </row>
    <row r="4" spans="1:24" ht="13.5" thickBo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  <c r="T4" s="1"/>
      <c r="U4" s="1"/>
      <c r="V4" s="1"/>
      <c r="W4" s="1"/>
      <c r="X4" s="1"/>
    </row>
    <row r="5" spans="1:24" ht="12.75">
      <c r="A5" s="7"/>
      <c r="B5" s="8" t="s">
        <v>0</v>
      </c>
      <c r="C5" s="9" t="s">
        <v>21</v>
      </c>
      <c r="D5" s="40" t="s">
        <v>1</v>
      </c>
      <c r="E5" s="60" t="s">
        <v>2</v>
      </c>
      <c r="F5" s="61"/>
      <c r="G5" s="60" t="s">
        <v>5</v>
      </c>
      <c r="H5" s="61"/>
      <c r="I5" s="60" t="s">
        <v>6</v>
      </c>
      <c r="J5" s="61"/>
      <c r="K5" s="60" t="s">
        <v>7</v>
      </c>
      <c r="L5" s="61"/>
      <c r="M5" s="60" t="s">
        <v>8</v>
      </c>
      <c r="N5" s="61"/>
      <c r="O5" s="60" t="s">
        <v>9</v>
      </c>
      <c r="P5" s="61"/>
      <c r="Q5" s="10" t="s">
        <v>10</v>
      </c>
      <c r="R5" s="11" t="s">
        <v>11</v>
      </c>
      <c r="S5" s="12"/>
      <c r="T5" s="1"/>
      <c r="U5" s="1"/>
      <c r="V5" s="1"/>
      <c r="W5" s="1"/>
      <c r="X5" s="1"/>
    </row>
    <row r="6" spans="1:24" ht="13.5" thickBot="1">
      <c r="A6" s="7"/>
      <c r="B6" s="13"/>
      <c r="C6" s="14" t="s">
        <v>22</v>
      </c>
      <c r="D6" s="14"/>
      <c r="E6" s="15" t="s">
        <v>3</v>
      </c>
      <c r="F6" s="16" t="s">
        <v>4</v>
      </c>
      <c r="G6" s="15" t="s">
        <v>3</v>
      </c>
      <c r="H6" s="16" t="s">
        <v>4</v>
      </c>
      <c r="I6" s="15" t="s">
        <v>3</v>
      </c>
      <c r="J6" s="16" t="s">
        <v>4</v>
      </c>
      <c r="K6" s="15" t="s">
        <v>3</v>
      </c>
      <c r="L6" s="16" t="s">
        <v>4</v>
      </c>
      <c r="M6" s="15" t="s">
        <v>3</v>
      </c>
      <c r="N6" s="16" t="s">
        <v>4</v>
      </c>
      <c r="O6" s="15" t="s">
        <v>3</v>
      </c>
      <c r="P6" s="16" t="s">
        <v>4</v>
      </c>
      <c r="Q6" s="17" t="s">
        <v>4</v>
      </c>
      <c r="R6" s="18" t="s">
        <v>12</v>
      </c>
      <c r="S6" s="12"/>
      <c r="T6" s="1"/>
      <c r="U6" s="1"/>
      <c r="V6" s="1"/>
      <c r="W6" s="1"/>
      <c r="X6" s="1"/>
    </row>
    <row r="7" spans="1:24" ht="13.5" thickTop="1">
      <c r="A7" s="7"/>
      <c r="B7" s="19" t="s">
        <v>60</v>
      </c>
      <c r="C7" s="41">
        <v>1997</v>
      </c>
      <c r="D7" s="20" t="s">
        <v>37</v>
      </c>
      <c r="E7" s="21">
        <v>20</v>
      </c>
      <c r="F7" s="29">
        <f aca="true" t="shared" si="0" ref="F7:F12">IF(+E7,+RANK(E7,E$7:E$12,0),0)</f>
        <v>1</v>
      </c>
      <c r="G7" s="21">
        <v>1.81</v>
      </c>
      <c r="H7" s="29">
        <f aca="true" t="shared" si="1" ref="H7:H12">IF(+G7,+RANK(G7,G$7:G$12,0),0)</f>
        <v>1</v>
      </c>
      <c r="I7" s="21">
        <v>11.49</v>
      </c>
      <c r="J7" s="29">
        <f aca="true" t="shared" si="2" ref="J7:J12">IF(+I7,+RANK(I7,I$7:I$12,1),0)</f>
        <v>1</v>
      </c>
      <c r="K7" s="21">
        <v>4.8</v>
      </c>
      <c r="L7" s="29">
        <f aca="true" t="shared" si="3" ref="L7:L12">IF(+K7,+RANK(K7,K$7:K$12,1),0)</f>
        <v>2</v>
      </c>
      <c r="M7" s="21">
        <v>9.99</v>
      </c>
      <c r="N7" s="29">
        <f aca="true" t="shared" si="4" ref="N7:N12">IF(+M7,+RANK(M7,M$7:M$12,1),0)</f>
        <v>4</v>
      </c>
      <c r="O7" s="21">
        <v>9.75</v>
      </c>
      <c r="P7" s="29">
        <f aca="true" t="shared" si="5" ref="P7:P12">IF(+O7,+RANK(O7,O$7:O$12,0),0)</f>
        <v>1</v>
      </c>
      <c r="Q7" s="32">
        <f aca="true" t="shared" si="6" ref="Q7:Q12">+IF(+AND(+F7&gt;0,+H7&gt;0,+J7&gt;0,+L7&gt;0,+N7&gt;0,+P7&gt;0),+F7+H7+J7+L7+N7+P7,"nekompletní")</f>
        <v>10</v>
      </c>
      <c r="R7" s="33">
        <f aca="true" t="shared" si="7" ref="R7:R12">IF(+Q7&lt;&gt;"nekompletní",+RANK(Q7,Q$7:Q$12,1),0)</f>
        <v>1</v>
      </c>
      <c r="S7" s="12"/>
      <c r="T7" s="1"/>
      <c r="U7" s="1"/>
      <c r="V7" s="1"/>
      <c r="W7" s="1"/>
      <c r="X7" s="1"/>
    </row>
    <row r="8" spans="1:24" ht="12.75">
      <c r="A8" s="7"/>
      <c r="B8" s="45" t="s">
        <v>43</v>
      </c>
      <c r="C8" s="50">
        <v>1997</v>
      </c>
      <c r="D8" s="46" t="s">
        <v>78</v>
      </c>
      <c r="E8" s="24">
        <v>15.5</v>
      </c>
      <c r="F8" s="30">
        <f t="shared" si="0"/>
        <v>2</v>
      </c>
      <c r="G8" s="24">
        <v>1.74</v>
      </c>
      <c r="H8" s="30">
        <f t="shared" si="1"/>
        <v>5</v>
      </c>
      <c r="I8" s="24">
        <v>11.95</v>
      </c>
      <c r="J8" s="30">
        <f t="shared" si="2"/>
        <v>2</v>
      </c>
      <c r="K8" s="24">
        <v>5.25</v>
      </c>
      <c r="L8" s="30">
        <f t="shared" si="3"/>
        <v>5</v>
      </c>
      <c r="M8" s="24">
        <v>9.32</v>
      </c>
      <c r="N8" s="30">
        <f t="shared" si="4"/>
        <v>1</v>
      </c>
      <c r="O8" s="24">
        <v>6.9</v>
      </c>
      <c r="P8" s="30">
        <f t="shared" si="5"/>
        <v>3</v>
      </c>
      <c r="Q8" s="34">
        <f t="shared" si="6"/>
        <v>18</v>
      </c>
      <c r="R8" s="35">
        <f t="shared" si="7"/>
        <v>2</v>
      </c>
      <c r="S8" s="12"/>
      <c r="T8" s="1"/>
      <c r="U8" s="1"/>
      <c r="V8" s="1"/>
      <c r="W8" s="1"/>
      <c r="X8" s="1"/>
    </row>
    <row r="9" spans="1:24" ht="12.75">
      <c r="A9" s="7"/>
      <c r="B9" s="22" t="s">
        <v>41</v>
      </c>
      <c r="C9" s="44">
        <v>1997</v>
      </c>
      <c r="D9" s="23" t="s">
        <v>79</v>
      </c>
      <c r="E9" s="24">
        <v>15</v>
      </c>
      <c r="F9" s="30">
        <f t="shared" si="0"/>
        <v>3</v>
      </c>
      <c r="G9" s="24">
        <v>1.68</v>
      </c>
      <c r="H9" s="30">
        <f t="shared" si="1"/>
        <v>6</v>
      </c>
      <c r="I9" s="24">
        <v>12.82</v>
      </c>
      <c r="J9" s="30">
        <f t="shared" si="2"/>
        <v>4</v>
      </c>
      <c r="K9" s="24">
        <v>4.46</v>
      </c>
      <c r="L9" s="30">
        <f t="shared" si="3"/>
        <v>1</v>
      </c>
      <c r="M9" s="24">
        <v>9.49</v>
      </c>
      <c r="N9" s="30">
        <f t="shared" si="4"/>
        <v>2</v>
      </c>
      <c r="O9" s="24">
        <v>5.9</v>
      </c>
      <c r="P9" s="30">
        <f t="shared" si="5"/>
        <v>5</v>
      </c>
      <c r="Q9" s="34">
        <f t="shared" si="6"/>
        <v>21</v>
      </c>
      <c r="R9" s="35">
        <f t="shared" si="7"/>
        <v>3</v>
      </c>
      <c r="S9" s="12"/>
      <c r="T9" s="1"/>
      <c r="U9" s="1"/>
      <c r="V9" s="1"/>
      <c r="W9" s="1"/>
      <c r="X9" s="1"/>
    </row>
    <row r="10" spans="1:24" ht="12.75">
      <c r="A10" s="7"/>
      <c r="B10" s="22" t="s">
        <v>27</v>
      </c>
      <c r="C10" s="44">
        <v>1997</v>
      </c>
      <c r="D10" s="23" t="s">
        <v>28</v>
      </c>
      <c r="E10" s="24">
        <v>15</v>
      </c>
      <c r="F10" s="30">
        <f t="shared" si="0"/>
        <v>3</v>
      </c>
      <c r="G10" s="24">
        <v>1.75</v>
      </c>
      <c r="H10" s="30">
        <f t="shared" si="1"/>
        <v>4</v>
      </c>
      <c r="I10" s="24">
        <v>12.8</v>
      </c>
      <c r="J10" s="30">
        <f t="shared" si="2"/>
        <v>3</v>
      </c>
      <c r="K10" s="24">
        <v>4.91</v>
      </c>
      <c r="L10" s="30">
        <f t="shared" si="3"/>
        <v>3</v>
      </c>
      <c r="M10" s="24">
        <v>10.3</v>
      </c>
      <c r="N10" s="30">
        <f t="shared" si="4"/>
        <v>5</v>
      </c>
      <c r="O10" s="24">
        <v>6</v>
      </c>
      <c r="P10" s="30">
        <f t="shared" si="5"/>
        <v>4</v>
      </c>
      <c r="Q10" s="34">
        <f t="shared" si="6"/>
        <v>22</v>
      </c>
      <c r="R10" s="35">
        <f t="shared" si="7"/>
        <v>4</v>
      </c>
      <c r="S10" s="12"/>
      <c r="T10" s="1"/>
      <c r="U10" s="1"/>
      <c r="V10" s="1"/>
      <c r="W10" s="1"/>
      <c r="X10" s="1"/>
    </row>
    <row r="11" spans="1:24" ht="12.75">
      <c r="A11" s="7"/>
      <c r="B11" s="22" t="s">
        <v>50</v>
      </c>
      <c r="C11" s="44">
        <v>1998</v>
      </c>
      <c r="D11" s="42" t="s">
        <v>79</v>
      </c>
      <c r="E11" s="24">
        <v>5</v>
      </c>
      <c r="F11" s="30">
        <f t="shared" si="0"/>
        <v>6</v>
      </c>
      <c r="G11" s="24">
        <v>1.81</v>
      </c>
      <c r="H11" s="30">
        <f t="shared" si="1"/>
        <v>1</v>
      </c>
      <c r="I11" s="24">
        <v>13.06</v>
      </c>
      <c r="J11" s="30">
        <f t="shared" si="2"/>
        <v>6</v>
      </c>
      <c r="K11" s="24">
        <v>5.17</v>
      </c>
      <c r="L11" s="30">
        <f t="shared" si="3"/>
        <v>4</v>
      </c>
      <c r="M11" s="24">
        <v>9.87</v>
      </c>
      <c r="N11" s="30">
        <f t="shared" si="4"/>
        <v>3</v>
      </c>
      <c r="O11" s="24">
        <v>5.75</v>
      </c>
      <c r="P11" s="30">
        <f t="shared" si="5"/>
        <v>6</v>
      </c>
      <c r="Q11" s="34">
        <f t="shared" si="6"/>
        <v>26</v>
      </c>
      <c r="R11" s="35">
        <f t="shared" si="7"/>
        <v>5</v>
      </c>
      <c r="S11" s="12"/>
      <c r="T11" s="1"/>
      <c r="U11" s="1"/>
      <c r="V11" s="1"/>
      <c r="W11" s="1"/>
      <c r="X11" s="1"/>
    </row>
    <row r="12" spans="1:24" ht="13.5" thickBot="1">
      <c r="A12" s="7"/>
      <c r="B12" s="25" t="s">
        <v>71</v>
      </c>
      <c r="C12" s="48">
        <v>1997</v>
      </c>
      <c r="D12" s="26" t="s">
        <v>37</v>
      </c>
      <c r="E12" s="27">
        <v>11</v>
      </c>
      <c r="F12" s="31">
        <f t="shared" si="0"/>
        <v>5</v>
      </c>
      <c r="G12" s="27">
        <v>1.8</v>
      </c>
      <c r="H12" s="31">
        <f t="shared" si="1"/>
        <v>3</v>
      </c>
      <c r="I12" s="27">
        <v>12.87</v>
      </c>
      <c r="J12" s="31">
        <f t="shared" si="2"/>
        <v>5</v>
      </c>
      <c r="K12" s="27">
        <v>5.57</v>
      </c>
      <c r="L12" s="31">
        <f t="shared" si="3"/>
        <v>6</v>
      </c>
      <c r="M12" s="27">
        <v>10.99</v>
      </c>
      <c r="N12" s="31">
        <f t="shared" si="4"/>
        <v>6</v>
      </c>
      <c r="O12" s="27">
        <v>7.25</v>
      </c>
      <c r="P12" s="31">
        <f t="shared" si="5"/>
        <v>2</v>
      </c>
      <c r="Q12" s="36">
        <f t="shared" si="6"/>
        <v>27</v>
      </c>
      <c r="R12" s="37">
        <f t="shared" si="7"/>
        <v>6</v>
      </c>
      <c r="S12" s="12"/>
      <c r="T12" s="1"/>
      <c r="U12" s="1"/>
      <c r="V12" s="1"/>
      <c r="W12" s="1"/>
      <c r="X12" s="1"/>
    </row>
    <row r="13" spans="1:24" ht="12.75">
      <c r="A13" s="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1"/>
      <c r="T13" s="1"/>
      <c r="U13" s="1"/>
      <c r="V13" s="1"/>
      <c r="W13" s="1"/>
      <c r="X13" s="1"/>
    </row>
    <row r="14" spans="1:2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</sheetData>
  <sheetProtection formatCells="0" formatColumns="0" formatRows="0" insertColumns="0" insertRows="0"/>
  <mergeCells count="7">
    <mergeCell ref="I1:R3"/>
    <mergeCell ref="M5:N5"/>
    <mergeCell ref="O5:P5"/>
    <mergeCell ref="E5:F5"/>
    <mergeCell ref="G5:H5"/>
    <mergeCell ref="I5:J5"/>
    <mergeCell ref="K5:L5"/>
  </mergeCells>
  <conditionalFormatting sqref="R7:R1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2">
      <selection activeCell="D32" sqref="D32"/>
    </sheetView>
  </sheetViews>
  <sheetFormatPr defaultColWidth="9.140625" defaultRowHeight="12.75"/>
  <cols>
    <col min="1" max="1" width="2.421875" style="5" customWidth="1"/>
    <col min="2" max="2" width="23.7109375" style="5" customWidth="1"/>
    <col min="3" max="3" width="7.00390625" style="5" customWidth="1"/>
    <col min="4" max="4" width="16.421875" style="5" customWidth="1"/>
    <col min="5" max="6" width="8.00390625" style="5" customWidth="1"/>
    <col min="7" max="7" width="7.28125" style="5" customWidth="1"/>
    <col min="8" max="8" width="7.7109375" style="5" customWidth="1"/>
    <col min="9" max="10" width="8.00390625" style="5" customWidth="1"/>
    <col min="11" max="12" width="9.140625" style="5" customWidth="1"/>
    <col min="13" max="14" width="8.140625" style="5" customWidth="1"/>
    <col min="15" max="16" width="9.140625" style="5" customWidth="1"/>
    <col min="17" max="17" width="13.28125" style="5" customWidth="1"/>
    <col min="18" max="18" width="10.57421875" style="5" customWidth="1"/>
    <col min="19" max="16384" width="9.140625" style="5" customWidth="1"/>
  </cols>
  <sheetData>
    <row r="1" spans="1:24" ht="23.25" customHeight="1">
      <c r="A1" s="1"/>
      <c r="B1" s="2" t="s">
        <v>18</v>
      </c>
      <c r="C1" s="3" t="s">
        <v>13</v>
      </c>
      <c r="D1" s="4"/>
      <c r="E1" s="4"/>
      <c r="F1" s="4"/>
      <c r="G1" s="4"/>
      <c r="H1" s="4"/>
      <c r="I1" s="51"/>
      <c r="J1" s="52"/>
      <c r="K1" s="52"/>
      <c r="L1" s="52"/>
      <c r="M1" s="52"/>
      <c r="N1" s="52"/>
      <c r="O1" s="52"/>
      <c r="P1" s="52"/>
      <c r="Q1" s="52"/>
      <c r="R1" s="53"/>
      <c r="S1" s="1"/>
      <c r="T1" s="1"/>
      <c r="U1" s="1"/>
      <c r="V1" s="1"/>
      <c r="W1" s="1"/>
      <c r="X1" s="1"/>
    </row>
    <row r="2" spans="1:24" ht="18" customHeight="1">
      <c r="A2" s="1"/>
      <c r="B2" s="4"/>
      <c r="C2" s="6" t="s">
        <v>14</v>
      </c>
      <c r="D2" s="4" t="s">
        <v>23</v>
      </c>
      <c r="E2" s="4"/>
      <c r="F2" s="4"/>
      <c r="G2" s="4"/>
      <c r="H2" s="4"/>
      <c r="I2" s="54"/>
      <c r="J2" s="55"/>
      <c r="K2" s="55"/>
      <c r="L2" s="55"/>
      <c r="M2" s="55"/>
      <c r="N2" s="55"/>
      <c r="O2" s="55"/>
      <c r="P2" s="55"/>
      <c r="Q2" s="55"/>
      <c r="R2" s="56"/>
      <c r="S2" s="1"/>
      <c r="T2" s="1"/>
      <c r="U2" s="1"/>
      <c r="V2" s="1"/>
      <c r="W2" s="1"/>
      <c r="X2" s="1"/>
    </row>
    <row r="3" spans="1:24" ht="18" customHeight="1">
      <c r="A3" s="1"/>
      <c r="B3" s="4"/>
      <c r="C3" s="6" t="s">
        <v>15</v>
      </c>
      <c r="D3" s="38">
        <v>39634</v>
      </c>
      <c r="E3" s="4"/>
      <c r="F3" s="4"/>
      <c r="G3" s="4"/>
      <c r="H3" s="4"/>
      <c r="I3" s="57"/>
      <c r="J3" s="58"/>
      <c r="K3" s="58"/>
      <c r="L3" s="58"/>
      <c r="M3" s="58"/>
      <c r="N3" s="58"/>
      <c r="O3" s="58"/>
      <c r="P3" s="58"/>
      <c r="Q3" s="58"/>
      <c r="R3" s="59"/>
      <c r="S3" s="1"/>
      <c r="T3" s="1"/>
      <c r="U3" s="1"/>
      <c r="V3" s="1"/>
      <c r="W3" s="1"/>
      <c r="X3" s="1"/>
    </row>
    <row r="4" spans="1:24" ht="13.5" thickBo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  <c r="T4" s="1"/>
      <c r="U4" s="1"/>
      <c r="V4" s="1"/>
      <c r="W4" s="1"/>
      <c r="X4" s="1"/>
    </row>
    <row r="5" spans="1:24" ht="12.75">
      <c r="A5" s="7"/>
      <c r="B5" s="8" t="s">
        <v>0</v>
      </c>
      <c r="C5" s="9" t="s">
        <v>21</v>
      </c>
      <c r="D5" s="40" t="s">
        <v>1</v>
      </c>
      <c r="E5" s="60" t="s">
        <v>2</v>
      </c>
      <c r="F5" s="61"/>
      <c r="G5" s="60" t="s">
        <v>5</v>
      </c>
      <c r="H5" s="61"/>
      <c r="I5" s="60" t="s">
        <v>6</v>
      </c>
      <c r="J5" s="61"/>
      <c r="K5" s="60" t="s">
        <v>7</v>
      </c>
      <c r="L5" s="61"/>
      <c r="M5" s="60" t="s">
        <v>8</v>
      </c>
      <c r="N5" s="61"/>
      <c r="O5" s="60" t="s">
        <v>9</v>
      </c>
      <c r="P5" s="61"/>
      <c r="Q5" s="10" t="s">
        <v>10</v>
      </c>
      <c r="R5" s="11" t="s">
        <v>11</v>
      </c>
      <c r="S5" s="12"/>
      <c r="T5" s="1"/>
      <c r="U5" s="1"/>
      <c r="V5" s="1"/>
      <c r="W5" s="1"/>
      <c r="X5" s="1"/>
    </row>
    <row r="6" spans="1:24" ht="13.5" thickBot="1">
      <c r="A6" s="7"/>
      <c r="B6" s="13"/>
      <c r="C6" s="14" t="s">
        <v>22</v>
      </c>
      <c r="D6" s="14"/>
      <c r="E6" s="15" t="s">
        <v>3</v>
      </c>
      <c r="F6" s="16" t="s">
        <v>4</v>
      </c>
      <c r="G6" s="15" t="s">
        <v>3</v>
      </c>
      <c r="H6" s="16" t="s">
        <v>4</v>
      </c>
      <c r="I6" s="15" t="s">
        <v>3</v>
      </c>
      <c r="J6" s="16" t="s">
        <v>4</v>
      </c>
      <c r="K6" s="15" t="s">
        <v>3</v>
      </c>
      <c r="L6" s="16" t="s">
        <v>4</v>
      </c>
      <c r="M6" s="15" t="s">
        <v>3</v>
      </c>
      <c r="N6" s="16" t="s">
        <v>4</v>
      </c>
      <c r="O6" s="15" t="s">
        <v>3</v>
      </c>
      <c r="P6" s="16" t="s">
        <v>4</v>
      </c>
      <c r="Q6" s="17" t="s">
        <v>4</v>
      </c>
      <c r="R6" s="18" t="s">
        <v>12</v>
      </c>
      <c r="S6" s="12"/>
      <c r="T6" s="1"/>
      <c r="U6" s="1"/>
      <c r="V6" s="1"/>
      <c r="W6" s="1"/>
      <c r="X6" s="1"/>
    </row>
    <row r="7" spans="1:24" ht="13.5" thickTop="1">
      <c r="A7" s="7"/>
      <c r="B7" s="19" t="s">
        <v>57</v>
      </c>
      <c r="C7" s="41">
        <v>1999</v>
      </c>
      <c r="D7" s="43" t="s">
        <v>79</v>
      </c>
      <c r="E7" s="21">
        <v>13</v>
      </c>
      <c r="F7" s="29">
        <f aca="true" t="shared" si="0" ref="F7:F25">IF(+E7,+RANK(E7,E$7:E$25,0),0)</f>
        <v>1</v>
      </c>
      <c r="G7" s="21">
        <v>1.45</v>
      </c>
      <c r="H7" s="29">
        <f aca="true" t="shared" si="1" ref="H7:H25">IF(+G7,+RANK(G7,G$7:G$25,0),0)</f>
        <v>3</v>
      </c>
      <c r="I7" s="21">
        <v>12.6</v>
      </c>
      <c r="J7" s="29">
        <f aca="true" t="shared" si="2" ref="J7:J25">IF(+I7,+RANK(I7,I$7:I$25,1),0)</f>
        <v>1</v>
      </c>
      <c r="K7" s="21">
        <v>6.12</v>
      </c>
      <c r="L7" s="29">
        <f aca="true" t="shared" si="3" ref="L7:L25">IF(+K7,+RANK(K7,K$7:K$25,1),0)</f>
        <v>4</v>
      </c>
      <c r="M7" s="21">
        <v>9.96</v>
      </c>
      <c r="N7" s="29">
        <f aca="true" t="shared" si="4" ref="N7:N25">IF(+M7,+RANK(M7,M$7:M$25,1),0)</f>
        <v>1</v>
      </c>
      <c r="O7" s="21">
        <v>5</v>
      </c>
      <c r="P7" s="29">
        <f aca="true" t="shared" si="5" ref="P7:P25">IF(+O7,+RANK(O7,O$7:O$25,0),0)</f>
        <v>1</v>
      </c>
      <c r="Q7" s="32">
        <f aca="true" t="shared" si="6" ref="Q7:Q25">+IF(+AND(+F7&gt;0,+H7&gt;0,+J7&gt;0,+L7&gt;0,+N7&gt;0,+P7&gt;0),+F7+H7+J7+L7+N7+P7,"nekompletní")</f>
        <v>11</v>
      </c>
      <c r="R7" s="33">
        <f aca="true" t="shared" si="7" ref="R7:R25">IF(+Q7&lt;&gt;"nekompletní",+RANK(Q7,Q$7:Q$25,1),0)</f>
        <v>1</v>
      </c>
      <c r="S7" s="12"/>
      <c r="T7" s="1"/>
      <c r="U7" s="1"/>
      <c r="V7" s="1"/>
      <c r="W7" s="1"/>
      <c r="X7" s="1"/>
    </row>
    <row r="8" spans="1:24" ht="12.75">
      <c r="A8" s="7"/>
      <c r="B8" s="22" t="s">
        <v>44</v>
      </c>
      <c r="C8" s="44">
        <v>2001</v>
      </c>
      <c r="D8" s="42" t="s">
        <v>78</v>
      </c>
      <c r="E8" s="24">
        <v>12</v>
      </c>
      <c r="F8" s="30">
        <f t="shared" si="0"/>
        <v>2</v>
      </c>
      <c r="G8" s="24">
        <v>1.43</v>
      </c>
      <c r="H8" s="30">
        <f t="shared" si="1"/>
        <v>4</v>
      </c>
      <c r="I8" s="24">
        <v>12.96</v>
      </c>
      <c r="J8" s="30">
        <f t="shared" si="2"/>
        <v>2</v>
      </c>
      <c r="K8" s="24">
        <v>4.53</v>
      </c>
      <c r="L8" s="30">
        <f t="shared" si="3"/>
        <v>1</v>
      </c>
      <c r="M8" s="24">
        <v>10.63</v>
      </c>
      <c r="N8" s="30">
        <f t="shared" si="4"/>
        <v>2</v>
      </c>
      <c r="O8" s="24">
        <v>5</v>
      </c>
      <c r="P8" s="30">
        <f t="shared" si="5"/>
        <v>1</v>
      </c>
      <c r="Q8" s="34">
        <f t="shared" si="6"/>
        <v>12</v>
      </c>
      <c r="R8" s="35">
        <f t="shared" si="7"/>
        <v>2</v>
      </c>
      <c r="S8" s="12"/>
      <c r="T8" s="1"/>
      <c r="U8" s="1"/>
      <c r="V8" s="1"/>
      <c r="W8" s="1"/>
      <c r="X8" s="1"/>
    </row>
    <row r="9" spans="1:24" ht="12.75">
      <c r="A9" s="7"/>
      <c r="B9" s="22" t="s">
        <v>39</v>
      </c>
      <c r="C9" s="44">
        <v>1999</v>
      </c>
      <c r="D9" s="23" t="s">
        <v>37</v>
      </c>
      <c r="E9" s="24">
        <v>9.5</v>
      </c>
      <c r="F9" s="30">
        <f t="shared" si="0"/>
        <v>3</v>
      </c>
      <c r="G9" s="24">
        <v>1.63</v>
      </c>
      <c r="H9" s="30">
        <f t="shared" si="1"/>
        <v>1</v>
      </c>
      <c r="I9" s="24">
        <v>13.44</v>
      </c>
      <c r="J9" s="30">
        <f t="shared" si="2"/>
        <v>3</v>
      </c>
      <c r="K9" s="24">
        <v>5.11</v>
      </c>
      <c r="L9" s="30">
        <f t="shared" si="3"/>
        <v>2</v>
      </c>
      <c r="M9" s="24">
        <v>11.24</v>
      </c>
      <c r="N9" s="30">
        <f t="shared" si="4"/>
        <v>3</v>
      </c>
      <c r="O9" s="24">
        <v>4.45</v>
      </c>
      <c r="P9" s="30">
        <f t="shared" si="5"/>
        <v>3</v>
      </c>
      <c r="Q9" s="34">
        <f t="shared" si="6"/>
        <v>15</v>
      </c>
      <c r="R9" s="35">
        <f t="shared" si="7"/>
        <v>3</v>
      </c>
      <c r="S9" s="12"/>
      <c r="T9" s="1"/>
      <c r="U9" s="1"/>
      <c r="V9" s="1"/>
      <c r="W9" s="1"/>
      <c r="X9" s="1"/>
    </row>
    <row r="10" spans="1:24" ht="12.75">
      <c r="A10" s="7"/>
      <c r="B10" s="22" t="s">
        <v>61</v>
      </c>
      <c r="C10" s="49">
        <v>1999</v>
      </c>
      <c r="D10" s="23" t="s">
        <v>37</v>
      </c>
      <c r="E10" s="24">
        <v>6.5</v>
      </c>
      <c r="F10" s="30">
        <f t="shared" si="0"/>
        <v>5</v>
      </c>
      <c r="G10" s="24">
        <v>1.56</v>
      </c>
      <c r="H10" s="30">
        <f t="shared" si="1"/>
        <v>2</v>
      </c>
      <c r="I10" s="24">
        <v>14.37</v>
      </c>
      <c r="J10" s="30">
        <f t="shared" si="2"/>
        <v>4</v>
      </c>
      <c r="K10" s="24">
        <v>5.99</v>
      </c>
      <c r="L10" s="30">
        <f t="shared" si="3"/>
        <v>3</v>
      </c>
      <c r="M10" s="24">
        <v>11.53</v>
      </c>
      <c r="N10" s="30">
        <f t="shared" si="4"/>
        <v>5</v>
      </c>
      <c r="O10" s="24">
        <v>4</v>
      </c>
      <c r="P10" s="30">
        <f t="shared" si="5"/>
        <v>4</v>
      </c>
      <c r="Q10" s="34">
        <f t="shared" si="6"/>
        <v>23</v>
      </c>
      <c r="R10" s="35">
        <f t="shared" si="7"/>
        <v>4</v>
      </c>
      <c r="S10" s="12"/>
      <c r="T10" s="1"/>
      <c r="U10" s="1"/>
      <c r="V10" s="1"/>
      <c r="W10" s="1"/>
      <c r="X10" s="1"/>
    </row>
    <row r="11" spans="1:24" ht="12.75">
      <c r="A11" s="7"/>
      <c r="B11" s="22" t="s">
        <v>51</v>
      </c>
      <c r="C11" s="44">
        <v>1999</v>
      </c>
      <c r="D11" s="42" t="s">
        <v>37</v>
      </c>
      <c r="E11" s="24">
        <v>5</v>
      </c>
      <c r="F11" s="30">
        <f t="shared" si="0"/>
        <v>6</v>
      </c>
      <c r="G11" s="24">
        <v>1.4</v>
      </c>
      <c r="H11" s="30">
        <f t="shared" si="1"/>
        <v>5</v>
      </c>
      <c r="I11" s="24">
        <v>15.89</v>
      </c>
      <c r="J11" s="30">
        <f t="shared" si="2"/>
        <v>5</v>
      </c>
      <c r="K11" s="24">
        <v>6.24</v>
      </c>
      <c r="L11" s="30">
        <f t="shared" si="3"/>
        <v>6</v>
      </c>
      <c r="M11" s="24">
        <v>11.48</v>
      </c>
      <c r="N11" s="30">
        <f t="shared" si="4"/>
        <v>4</v>
      </c>
      <c r="O11" s="24">
        <v>3.63</v>
      </c>
      <c r="P11" s="30">
        <f t="shared" si="5"/>
        <v>6</v>
      </c>
      <c r="Q11" s="34">
        <f t="shared" si="6"/>
        <v>32</v>
      </c>
      <c r="R11" s="35">
        <f t="shared" si="7"/>
        <v>5</v>
      </c>
      <c r="S11" s="12"/>
      <c r="T11" s="1"/>
      <c r="U11" s="1"/>
      <c r="V11" s="1"/>
      <c r="W11" s="1"/>
      <c r="X11" s="1"/>
    </row>
    <row r="12" spans="1:24" ht="12.75">
      <c r="A12" s="7"/>
      <c r="B12" s="22" t="s">
        <v>47</v>
      </c>
      <c r="C12" s="44">
        <v>2000</v>
      </c>
      <c r="D12" s="42" t="s">
        <v>37</v>
      </c>
      <c r="E12" s="24">
        <v>7.5</v>
      </c>
      <c r="F12" s="30">
        <f t="shared" si="0"/>
        <v>4</v>
      </c>
      <c r="G12" s="24">
        <v>1.37</v>
      </c>
      <c r="H12" s="30">
        <f t="shared" si="1"/>
        <v>6</v>
      </c>
      <c r="I12" s="24">
        <v>16.8</v>
      </c>
      <c r="J12" s="30">
        <f t="shared" si="2"/>
        <v>7</v>
      </c>
      <c r="K12" s="24">
        <v>6.22</v>
      </c>
      <c r="L12" s="30">
        <f t="shared" si="3"/>
        <v>5</v>
      </c>
      <c r="M12" s="24">
        <v>12.55</v>
      </c>
      <c r="N12" s="30">
        <f t="shared" si="4"/>
        <v>6</v>
      </c>
      <c r="O12" s="24">
        <v>3.45</v>
      </c>
      <c r="P12" s="30">
        <f t="shared" si="5"/>
        <v>8</v>
      </c>
      <c r="Q12" s="34">
        <f t="shared" si="6"/>
        <v>36</v>
      </c>
      <c r="R12" s="35">
        <f t="shared" si="7"/>
        <v>6</v>
      </c>
      <c r="S12" s="12"/>
      <c r="T12" s="1"/>
      <c r="U12" s="1"/>
      <c r="V12" s="1"/>
      <c r="W12" s="1"/>
      <c r="X12" s="1"/>
    </row>
    <row r="13" spans="1:24" ht="12.75">
      <c r="A13" s="7"/>
      <c r="B13" s="22" t="s">
        <v>38</v>
      </c>
      <c r="C13" s="44">
        <v>2002</v>
      </c>
      <c r="D13" s="23" t="s">
        <v>37</v>
      </c>
      <c r="E13" s="24">
        <v>4</v>
      </c>
      <c r="F13" s="30">
        <f t="shared" si="0"/>
        <v>9</v>
      </c>
      <c r="G13" s="24">
        <v>1.12</v>
      </c>
      <c r="H13" s="30">
        <f t="shared" si="1"/>
        <v>10</v>
      </c>
      <c r="I13" s="24">
        <v>16.45</v>
      </c>
      <c r="J13" s="30">
        <f t="shared" si="2"/>
        <v>6</v>
      </c>
      <c r="K13" s="24">
        <v>6.32</v>
      </c>
      <c r="L13" s="30">
        <f t="shared" si="3"/>
        <v>7</v>
      </c>
      <c r="M13" s="24">
        <v>12.63</v>
      </c>
      <c r="N13" s="30">
        <f t="shared" si="4"/>
        <v>7</v>
      </c>
      <c r="O13" s="24">
        <v>3.15</v>
      </c>
      <c r="P13" s="30">
        <f t="shared" si="5"/>
        <v>10</v>
      </c>
      <c r="Q13" s="34">
        <f t="shared" si="6"/>
        <v>49</v>
      </c>
      <c r="R13" s="35">
        <f t="shared" si="7"/>
        <v>7</v>
      </c>
      <c r="S13" s="12"/>
      <c r="T13" s="1"/>
      <c r="U13" s="1"/>
      <c r="V13" s="1"/>
      <c r="W13" s="1"/>
      <c r="X13" s="1"/>
    </row>
    <row r="14" spans="1:24" ht="12.75">
      <c r="A14" s="7"/>
      <c r="B14" s="22" t="s">
        <v>68</v>
      </c>
      <c r="C14" s="44">
        <v>2000</v>
      </c>
      <c r="D14" s="23" t="s">
        <v>37</v>
      </c>
      <c r="E14" s="24">
        <v>4</v>
      </c>
      <c r="F14" s="30">
        <f t="shared" si="0"/>
        <v>9</v>
      </c>
      <c r="G14" s="24">
        <v>1.15</v>
      </c>
      <c r="H14" s="30">
        <f t="shared" si="1"/>
        <v>9</v>
      </c>
      <c r="I14" s="24">
        <v>17.19</v>
      </c>
      <c r="J14" s="30">
        <f t="shared" si="2"/>
        <v>8</v>
      </c>
      <c r="K14" s="24">
        <v>10.47</v>
      </c>
      <c r="L14" s="30">
        <f t="shared" si="3"/>
        <v>11</v>
      </c>
      <c r="M14" s="24">
        <v>13.09</v>
      </c>
      <c r="N14" s="30">
        <f t="shared" si="4"/>
        <v>8</v>
      </c>
      <c r="O14" s="24">
        <v>3.63</v>
      </c>
      <c r="P14" s="30">
        <f t="shared" si="5"/>
        <v>6</v>
      </c>
      <c r="Q14" s="34">
        <f t="shared" si="6"/>
        <v>51</v>
      </c>
      <c r="R14" s="35">
        <f t="shared" si="7"/>
        <v>8</v>
      </c>
      <c r="S14" s="12"/>
      <c r="T14" s="1"/>
      <c r="U14" s="1"/>
      <c r="V14" s="1"/>
      <c r="W14" s="1"/>
      <c r="X14" s="1"/>
    </row>
    <row r="15" spans="1:24" ht="12.75">
      <c r="A15" s="7"/>
      <c r="B15" s="22" t="s">
        <v>67</v>
      </c>
      <c r="C15" s="44">
        <v>2000</v>
      </c>
      <c r="D15" s="23" t="s">
        <v>37</v>
      </c>
      <c r="E15" s="24">
        <v>5</v>
      </c>
      <c r="F15" s="30">
        <f t="shared" si="0"/>
        <v>6</v>
      </c>
      <c r="G15" s="24">
        <v>1.32</v>
      </c>
      <c r="H15" s="30">
        <f t="shared" si="1"/>
        <v>7</v>
      </c>
      <c r="I15" s="24">
        <v>17.35</v>
      </c>
      <c r="J15" s="30">
        <f t="shared" si="2"/>
        <v>9</v>
      </c>
      <c r="K15" s="24">
        <v>11.66</v>
      </c>
      <c r="L15" s="30">
        <f t="shared" si="3"/>
        <v>12</v>
      </c>
      <c r="M15" s="24">
        <v>13.6</v>
      </c>
      <c r="N15" s="30">
        <f t="shared" si="4"/>
        <v>10</v>
      </c>
      <c r="O15" s="24">
        <v>3.35</v>
      </c>
      <c r="P15" s="30">
        <f t="shared" si="5"/>
        <v>9</v>
      </c>
      <c r="Q15" s="34">
        <f t="shared" si="6"/>
        <v>53</v>
      </c>
      <c r="R15" s="35">
        <f t="shared" si="7"/>
        <v>9</v>
      </c>
      <c r="S15" s="12"/>
      <c r="T15" s="1"/>
      <c r="U15" s="1"/>
      <c r="V15" s="1"/>
      <c r="W15" s="1"/>
      <c r="X15" s="1"/>
    </row>
    <row r="16" spans="1:24" ht="12.75">
      <c r="A16" s="7"/>
      <c r="B16" s="22" t="s">
        <v>74</v>
      </c>
      <c r="C16" s="44">
        <v>1999</v>
      </c>
      <c r="D16" s="23" t="s">
        <v>37</v>
      </c>
      <c r="E16" s="24">
        <v>3.5</v>
      </c>
      <c r="F16" s="30">
        <f t="shared" si="0"/>
        <v>11</v>
      </c>
      <c r="G16" s="24">
        <v>1.06</v>
      </c>
      <c r="H16" s="30">
        <f t="shared" si="1"/>
        <v>12</v>
      </c>
      <c r="I16" s="24">
        <v>17.74</v>
      </c>
      <c r="J16" s="30">
        <f t="shared" si="2"/>
        <v>10</v>
      </c>
      <c r="K16" s="24">
        <v>8.47</v>
      </c>
      <c r="L16" s="30">
        <f t="shared" si="3"/>
        <v>8</v>
      </c>
      <c r="M16" s="24">
        <v>13.13</v>
      </c>
      <c r="N16" s="30">
        <f t="shared" si="4"/>
        <v>9</v>
      </c>
      <c r="O16" s="24">
        <v>4</v>
      </c>
      <c r="P16" s="30">
        <f t="shared" si="5"/>
        <v>4</v>
      </c>
      <c r="Q16" s="34">
        <f t="shared" si="6"/>
        <v>54</v>
      </c>
      <c r="R16" s="35">
        <f t="shared" si="7"/>
        <v>10</v>
      </c>
      <c r="S16" s="12"/>
      <c r="T16" s="1"/>
      <c r="U16" s="1"/>
      <c r="V16" s="1"/>
      <c r="W16" s="1"/>
      <c r="X16" s="1"/>
    </row>
    <row r="17" spans="1:24" ht="12.75">
      <c r="A17" s="7"/>
      <c r="B17" s="22" t="s">
        <v>76</v>
      </c>
      <c r="C17" s="44">
        <v>2001</v>
      </c>
      <c r="D17" s="42" t="s">
        <v>46</v>
      </c>
      <c r="E17" s="24">
        <v>4.5</v>
      </c>
      <c r="F17" s="30">
        <f t="shared" si="0"/>
        <v>8</v>
      </c>
      <c r="G17" s="24">
        <v>1.2</v>
      </c>
      <c r="H17" s="30">
        <f t="shared" si="1"/>
        <v>8</v>
      </c>
      <c r="I17" s="24">
        <v>19.78</v>
      </c>
      <c r="J17" s="30">
        <f t="shared" si="2"/>
        <v>11</v>
      </c>
      <c r="K17" s="24">
        <v>9.94</v>
      </c>
      <c r="L17" s="30">
        <f t="shared" si="3"/>
        <v>10</v>
      </c>
      <c r="M17" s="24">
        <v>16.67</v>
      </c>
      <c r="N17" s="30">
        <f t="shared" si="4"/>
        <v>12</v>
      </c>
      <c r="O17" s="24">
        <v>2</v>
      </c>
      <c r="P17" s="30">
        <f t="shared" si="5"/>
        <v>11</v>
      </c>
      <c r="Q17" s="34">
        <f t="shared" si="6"/>
        <v>60</v>
      </c>
      <c r="R17" s="35">
        <f t="shared" si="7"/>
        <v>11</v>
      </c>
      <c r="S17" s="12"/>
      <c r="T17" s="1"/>
      <c r="U17" s="1"/>
      <c r="V17" s="1"/>
      <c r="W17" s="1"/>
      <c r="X17" s="1"/>
    </row>
    <row r="18" spans="1:24" ht="12.75">
      <c r="A18" s="7"/>
      <c r="B18" s="22" t="s">
        <v>70</v>
      </c>
      <c r="C18" s="44">
        <v>2003</v>
      </c>
      <c r="D18" s="23" t="s">
        <v>37</v>
      </c>
      <c r="E18" s="24">
        <v>3</v>
      </c>
      <c r="F18" s="30">
        <f t="shared" si="0"/>
        <v>12</v>
      </c>
      <c r="G18" s="24">
        <v>1.1</v>
      </c>
      <c r="H18" s="30">
        <f t="shared" si="1"/>
        <v>11</v>
      </c>
      <c r="I18" s="24">
        <v>21.8</v>
      </c>
      <c r="J18" s="30">
        <f t="shared" si="2"/>
        <v>12</v>
      </c>
      <c r="K18" s="24">
        <v>15.63</v>
      </c>
      <c r="L18" s="30">
        <f t="shared" si="3"/>
        <v>14</v>
      </c>
      <c r="M18" s="24">
        <v>14.62</v>
      </c>
      <c r="N18" s="30">
        <f t="shared" si="4"/>
        <v>11</v>
      </c>
      <c r="O18" s="24">
        <v>1.9</v>
      </c>
      <c r="P18" s="30">
        <f t="shared" si="5"/>
        <v>12</v>
      </c>
      <c r="Q18" s="34">
        <f t="shared" si="6"/>
        <v>72</v>
      </c>
      <c r="R18" s="35">
        <f t="shared" si="7"/>
        <v>12</v>
      </c>
      <c r="S18" s="12"/>
      <c r="T18" s="1"/>
      <c r="U18" s="1"/>
      <c r="V18" s="1"/>
      <c r="W18" s="1"/>
      <c r="X18" s="1"/>
    </row>
    <row r="19" spans="1:24" ht="12.75">
      <c r="A19" s="7"/>
      <c r="B19" s="22" t="s">
        <v>54</v>
      </c>
      <c r="C19" s="44">
        <v>2004</v>
      </c>
      <c r="D19" s="42" t="s">
        <v>37</v>
      </c>
      <c r="E19" s="24">
        <v>2.5</v>
      </c>
      <c r="F19" s="30">
        <f t="shared" si="0"/>
        <v>13</v>
      </c>
      <c r="G19" s="24">
        <v>0.98</v>
      </c>
      <c r="H19" s="30">
        <f t="shared" si="1"/>
        <v>13</v>
      </c>
      <c r="I19" s="24">
        <v>28.64</v>
      </c>
      <c r="J19" s="30">
        <f t="shared" si="2"/>
        <v>14</v>
      </c>
      <c r="K19" s="24">
        <v>15.66</v>
      </c>
      <c r="L19" s="30">
        <f t="shared" si="3"/>
        <v>15</v>
      </c>
      <c r="M19" s="24">
        <v>16.75</v>
      </c>
      <c r="N19" s="30">
        <f t="shared" si="4"/>
        <v>13</v>
      </c>
      <c r="O19" s="24">
        <v>1.9</v>
      </c>
      <c r="P19" s="30">
        <f t="shared" si="5"/>
        <v>12</v>
      </c>
      <c r="Q19" s="34">
        <f t="shared" si="6"/>
        <v>80</v>
      </c>
      <c r="R19" s="35">
        <f t="shared" si="7"/>
        <v>13</v>
      </c>
      <c r="S19" s="12"/>
      <c r="T19" s="1"/>
      <c r="U19" s="1"/>
      <c r="V19" s="1"/>
      <c r="W19" s="1"/>
      <c r="X19" s="1"/>
    </row>
    <row r="20" spans="1:24" ht="12.75">
      <c r="A20" s="7"/>
      <c r="B20" s="22" t="s">
        <v>80</v>
      </c>
      <c r="C20" s="44">
        <v>2004</v>
      </c>
      <c r="D20" s="23" t="s">
        <v>37</v>
      </c>
      <c r="E20" s="24">
        <v>2</v>
      </c>
      <c r="F20" s="30">
        <f t="shared" si="0"/>
        <v>14</v>
      </c>
      <c r="G20" s="24">
        <v>0.77</v>
      </c>
      <c r="H20" s="30">
        <f t="shared" si="1"/>
        <v>15</v>
      </c>
      <c r="I20" s="24">
        <v>32.26</v>
      </c>
      <c r="J20" s="30">
        <f t="shared" si="2"/>
        <v>16</v>
      </c>
      <c r="K20" s="24">
        <v>9.63</v>
      </c>
      <c r="L20" s="30">
        <f t="shared" si="3"/>
        <v>9</v>
      </c>
      <c r="M20" s="24">
        <v>23.79</v>
      </c>
      <c r="N20" s="30">
        <f t="shared" si="4"/>
        <v>18</v>
      </c>
      <c r="O20" s="24">
        <v>1.25</v>
      </c>
      <c r="P20" s="30">
        <f t="shared" si="5"/>
        <v>14</v>
      </c>
      <c r="Q20" s="34">
        <f t="shared" si="6"/>
        <v>86</v>
      </c>
      <c r="R20" s="35">
        <f t="shared" si="7"/>
        <v>14</v>
      </c>
      <c r="S20" s="12"/>
      <c r="T20" s="1"/>
      <c r="U20" s="1"/>
      <c r="V20" s="1"/>
      <c r="W20" s="1"/>
      <c r="X20" s="1"/>
    </row>
    <row r="21" spans="1:24" ht="12.75">
      <c r="A21" s="7"/>
      <c r="B21" s="22" t="s">
        <v>42</v>
      </c>
      <c r="C21" s="44">
        <v>2004</v>
      </c>
      <c r="D21" s="42" t="s">
        <v>37</v>
      </c>
      <c r="E21" s="24">
        <v>2</v>
      </c>
      <c r="F21" s="30">
        <f t="shared" si="0"/>
        <v>14</v>
      </c>
      <c r="G21" s="24">
        <v>0.86</v>
      </c>
      <c r="H21" s="30">
        <f t="shared" si="1"/>
        <v>14</v>
      </c>
      <c r="I21" s="24">
        <v>35.36</v>
      </c>
      <c r="J21" s="30">
        <f t="shared" si="2"/>
        <v>17</v>
      </c>
      <c r="K21" s="24">
        <v>23.55</v>
      </c>
      <c r="L21" s="30">
        <f t="shared" si="3"/>
        <v>19</v>
      </c>
      <c r="M21" s="24">
        <v>20.36</v>
      </c>
      <c r="N21" s="30">
        <f t="shared" si="4"/>
        <v>14</v>
      </c>
      <c r="O21" s="24">
        <v>1.25</v>
      </c>
      <c r="P21" s="30">
        <f t="shared" si="5"/>
        <v>14</v>
      </c>
      <c r="Q21" s="34">
        <f t="shared" si="6"/>
        <v>92</v>
      </c>
      <c r="R21" s="35">
        <f t="shared" si="7"/>
        <v>15</v>
      </c>
      <c r="S21" s="12"/>
      <c r="T21" s="1"/>
      <c r="U21" s="1"/>
      <c r="V21" s="1"/>
      <c r="W21" s="1"/>
      <c r="X21" s="1"/>
    </row>
    <row r="22" spans="1:24" ht="12.75">
      <c r="A22" s="7"/>
      <c r="B22" s="22" t="s">
        <v>53</v>
      </c>
      <c r="C22" s="44">
        <v>2004</v>
      </c>
      <c r="D22" s="42" t="s">
        <v>37</v>
      </c>
      <c r="E22" s="24">
        <v>2</v>
      </c>
      <c r="F22" s="30">
        <f t="shared" si="0"/>
        <v>14</v>
      </c>
      <c r="G22" s="24">
        <v>0.6</v>
      </c>
      <c r="H22" s="30">
        <f t="shared" si="1"/>
        <v>16</v>
      </c>
      <c r="I22" s="24">
        <v>41.58</v>
      </c>
      <c r="J22" s="30">
        <f t="shared" si="2"/>
        <v>19</v>
      </c>
      <c r="K22" s="24">
        <v>13.12</v>
      </c>
      <c r="L22" s="30">
        <f t="shared" si="3"/>
        <v>13</v>
      </c>
      <c r="M22" s="24">
        <v>23.08</v>
      </c>
      <c r="N22" s="30">
        <f t="shared" si="4"/>
        <v>16</v>
      </c>
      <c r="O22" s="24">
        <v>1</v>
      </c>
      <c r="P22" s="30">
        <f t="shared" si="5"/>
        <v>18</v>
      </c>
      <c r="Q22" s="34">
        <f t="shared" si="6"/>
        <v>96</v>
      </c>
      <c r="R22" s="35">
        <f t="shared" si="7"/>
        <v>16</v>
      </c>
      <c r="S22" s="12"/>
      <c r="T22" s="1"/>
      <c r="U22" s="1"/>
      <c r="V22" s="1"/>
      <c r="W22" s="1"/>
      <c r="X22" s="1"/>
    </row>
    <row r="23" spans="1:24" ht="12.75">
      <c r="A23" s="7"/>
      <c r="B23" s="22" t="s">
        <v>45</v>
      </c>
      <c r="C23" s="44">
        <v>2005</v>
      </c>
      <c r="D23" s="42" t="s">
        <v>37</v>
      </c>
      <c r="E23" s="24">
        <v>1</v>
      </c>
      <c r="F23" s="30">
        <f t="shared" si="0"/>
        <v>18</v>
      </c>
      <c r="G23" s="24">
        <v>0.33</v>
      </c>
      <c r="H23" s="30">
        <f t="shared" si="1"/>
        <v>19</v>
      </c>
      <c r="I23" s="24">
        <v>31.83</v>
      </c>
      <c r="J23" s="30">
        <f t="shared" si="2"/>
        <v>15</v>
      </c>
      <c r="K23" s="24">
        <v>16.75</v>
      </c>
      <c r="L23" s="30">
        <f t="shared" si="3"/>
        <v>16</v>
      </c>
      <c r="M23" s="24">
        <v>20.56</v>
      </c>
      <c r="N23" s="30">
        <f t="shared" si="4"/>
        <v>15</v>
      </c>
      <c r="O23" s="24">
        <v>1.25</v>
      </c>
      <c r="P23" s="30">
        <f t="shared" si="5"/>
        <v>14</v>
      </c>
      <c r="Q23" s="34">
        <f t="shared" si="6"/>
        <v>97</v>
      </c>
      <c r="R23" s="35">
        <f t="shared" si="7"/>
        <v>17</v>
      </c>
      <c r="S23" s="12"/>
      <c r="T23" s="1"/>
      <c r="U23" s="1"/>
      <c r="V23" s="1"/>
      <c r="W23" s="1"/>
      <c r="X23" s="1"/>
    </row>
    <row r="24" spans="1:24" ht="12.75">
      <c r="A24" s="7"/>
      <c r="B24" s="22" t="s">
        <v>69</v>
      </c>
      <c r="C24" s="44">
        <v>2005</v>
      </c>
      <c r="D24" s="23" t="s">
        <v>37</v>
      </c>
      <c r="E24" s="24">
        <v>1.5</v>
      </c>
      <c r="F24" s="30">
        <f t="shared" si="0"/>
        <v>17</v>
      </c>
      <c r="G24" s="24">
        <v>0.5</v>
      </c>
      <c r="H24" s="30">
        <f t="shared" si="1"/>
        <v>17</v>
      </c>
      <c r="I24" s="24">
        <v>35.58</v>
      </c>
      <c r="J24" s="30">
        <f t="shared" si="2"/>
        <v>18</v>
      </c>
      <c r="K24" s="24">
        <v>21.91</v>
      </c>
      <c r="L24" s="30">
        <f t="shared" si="3"/>
        <v>18</v>
      </c>
      <c r="M24" s="24">
        <v>23.17</v>
      </c>
      <c r="N24" s="30">
        <f t="shared" si="4"/>
        <v>17</v>
      </c>
      <c r="O24" s="24">
        <v>1.25</v>
      </c>
      <c r="P24" s="30">
        <f t="shared" si="5"/>
        <v>14</v>
      </c>
      <c r="Q24" s="34">
        <f t="shared" si="6"/>
        <v>101</v>
      </c>
      <c r="R24" s="35">
        <f t="shared" si="7"/>
        <v>18</v>
      </c>
      <c r="S24" s="12"/>
      <c r="T24" s="1"/>
      <c r="U24" s="1"/>
      <c r="V24" s="1"/>
      <c r="W24" s="1"/>
      <c r="X24" s="1"/>
    </row>
    <row r="25" spans="1:24" ht="13.5" thickBot="1">
      <c r="A25" s="7"/>
      <c r="B25" s="25" t="s">
        <v>65</v>
      </c>
      <c r="C25" s="48">
        <v>2005</v>
      </c>
      <c r="D25" s="26" t="s">
        <v>37</v>
      </c>
      <c r="E25" s="27">
        <v>1</v>
      </c>
      <c r="F25" s="31">
        <f t="shared" si="0"/>
        <v>18</v>
      </c>
      <c r="G25" s="27">
        <v>0.45</v>
      </c>
      <c r="H25" s="31">
        <f t="shared" si="1"/>
        <v>18</v>
      </c>
      <c r="I25" s="27">
        <v>26.4</v>
      </c>
      <c r="J25" s="31">
        <f t="shared" si="2"/>
        <v>13</v>
      </c>
      <c r="K25" s="27">
        <v>21.34</v>
      </c>
      <c r="L25" s="31">
        <f t="shared" si="3"/>
        <v>17</v>
      </c>
      <c r="M25" s="27">
        <v>26.93</v>
      </c>
      <c r="N25" s="31">
        <f t="shared" si="4"/>
        <v>19</v>
      </c>
      <c r="O25" s="27">
        <v>1</v>
      </c>
      <c r="P25" s="31">
        <f t="shared" si="5"/>
        <v>18</v>
      </c>
      <c r="Q25" s="36">
        <f t="shared" si="6"/>
        <v>103</v>
      </c>
      <c r="R25" s="37">
        <f t="shared" si="7"/>
        <v>19</v>
      </c>
      <c r="S25" s="12"/>
      <c r="T25" s="1"/>
      <c r="U25" s="1"/>
      <c r="V25" s="1"/>
      <c r="W25" s="1"/>
      <c r="X25" s="1"/>
    </row>
    <row r="26" spans="1:24" ht="12.75">
      <c r="A26" s="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sheetProtection formatCells="0" formatColumns="0" formatRows="0" insertColumns="0" insertRows="0"/>
  <mergeCells count="7">
    <mergeCell ref="I1:R3"/>
    <mergeCell ref="M5:N5"/>
    <mergeCell ref="O5:P5"/>
    <mergeCell ref="E5:F5"/>
    <mergeCell ref="G5:H5"/>
    <mergeCell ref="I5:J5"/>
    <mergeCell ref="K5:L5"/>
  </mergeCells>
  <conditionalFormatting sqref="R7:R2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421875" style="5" customWidth="1"/>
    <col min="2" max="2" width="21.28125" style="5" customWidth="1"/>
    <col min="3" max="3" width="7.7109375" style="5" customWidth="1"/>
    <col min="4" max="4" width="11.57421875" style="5" customWidth="1"/>
    <col min="5" max="6" width="8.00390625" style="5" customWidth="1"/>
    <col min="7" max="7" width="7.28125" style="5" customWidth="1"/>
    <col min="8" max="8" width="7.7109375" style="5" customWidth="1"/>
    <col min="9" max="10" width="8.00390625" style="5" customWidth="1"/>
    <col min="11" max="12" width="9.140625" style="5" customWidth="1"/>
    <col min="13" max="14" width="8.140625" style="5" customWidth="1"/>
    <col min="15" max="16" width="9.140625" style="5" customWidth="1"/>
    <col min="17" max="17" width="13.28125" style="5" customWidth="1"/>
    <col min="18" max="18" width="10.57421875" style="5" customWidth="1"/>
    <col min="19" max="16384" width="9.140625" style="5" customWidth="1"/>
  </cols>
  <sheetData>
    <row r="1" spans="1:24" ht="23.25" customHeight="1">
      <c r="A1" s="1"/>
      <c r="B1" s="2" t="s">
        <v>17</v>
      </c>
      <c r="C1" s="3" t="s">
        <v>13</v>
      </c>
      <c r="D1" s="4"/>
      <c r="E1" s="4"/>
      <c r="F1" s="4"/>
      <c r="G1" s="4"/>
      <c r="H1" s="4"/>
      <c r="I1" s="51"/>
      <c r="J1" s="52"/>
      <c r="K1" s="52"/>
      <c r="L1" s="52"/>
      <c r="M1" s="52"/>
      <c r="N1" s="52"/>
      <c r="O1" s="52"/>
      <c r="P1" s="52"/>
      <c r="Q1" s="52"/>
      <c r="R1" s="53"/>
      <c r="S1" s="1"/>
      <c r="T1" s="1"/>
      <c r="U1" s="1"/>
      <c r="V1" s="1"/>
      <c r="W1" s="1"/>
      <c r="X1" s="1"/>
    </row>
    <row r="2" spans="1:24" ht="18" customHeight="1">
      <c r="A2" s="1"/>
      <c r="B2" s="4"/>
      <c r="C2" s="6" t="s">
        <v>14</v>
      </c>
      <c r="D2" s="4" t="s">
        <v>20</v>
      </c>
      <c r="E2" s="4"/>
      <c r="F2" s="4"/>
      <c r="G2" s="4"/>
      <c r="H2" s="4"/>
      <c r="I2" s="54"/>
      <c r="J2" s="55"/>
      <c r="K2" s="55"/>
      <c r="L2" s="55"/>
      <c r="M2" s="55"/>
      <c r="N2" s="55"/>
      <c r="O2" s="55"/>
      <c r="P2" s="55"/>
      <c r="Q2" s="55"/>
      <c r="R2" s="56"/>
      <c r="S2" s="1"/>
      <c r="T2" s="1"/>
      <c r="U2" s="1"/>
      <c r="V2" s="1"/>
      <c r="W2" s="1"/>
      <c r="X2" s="1"/>
    </row>
    <row r="3" spans="1:24" ht="18" customHeight="1">
      <c r="A3" s="1"/>
      <c r="B3" s="4"/>
      <c r="C3" s="6" t="s">
        <v>15</v>
      </c>
      <c r="D3" s="38">
        <v>39634</v>
      </c>
      <c r="E3" s="4"/>
      <c r="F3" s="4"/>
      <c r="G3" s="4"/>
      <c r="H3" s="4"/>
      <c r="I3" s="57"/>
      <c r="J3" s="58"/>
      <c r="K3" s="58"/>
      <c r="L3" s="58"/>
      <c r="M3" s="58"/>
      <c r="N3" s="58"/>
      <c r="O3" s="58"/>
      <c r="P3" s="58"/>
      <c r="Q3" s="58"/>
      <c r="R3" s="59"/>
      <c r="S3" s="1"/>
      <c r="T3" s="1"/>
      <c r="U3" s="1"/>
      <c r="V3" s="1"/>
      <c r="W3" s="1"/>
      <c r="X3" s="1"/>
    </row>
    <row r="4" spans="1:24" ht="13.5" thickBo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"/>
      <c r="T4" s="1"/>
      <c r="U4" s="1"/>
      <c r="V4" s="1"/>
      <c r="W4" s="1"/>
      <c r="X4" s="1"/>
    </row>
    <row r="5" spans="1:24" ht="12.75">
      <c r="A5" s="7"/>
      <c r="B5" s="8" t="s">
        <v>0</v>
      </c>
      <c r="C5" s="9" t="s">
        <v>21</v>
      </c>
      <c r="D5" s="40" t="s">
        <v>1</v>
      </c>
      <c r="E5" s="60" t="s">
        <v>2</v>
      </c>
      <c r="F5" s="61"/>
      <c r="G5" s="60" t="s">
        <v>5</v>
      </c>
      <c r="H5" s="61"/>
      <c r="I5" s="60" t="s">
        <v>6</v>
      </c>
      <c r="J5" s="61"/>
      <c r="K5" s="60" t="s">
        <v>7</v>
      </c>
      <c r="L5" s="61"/>
      <c r="M5" s="60" t="s">
        <v>8</v>
      </c>
      <c r="N5" s="61"/>
      <c r="O5" s="60" t="s">
        <v>9</v>
      </c>
      <c r="P5" s="61"/>
      <c r="Q5" s="10" t="s">
        <v>10</v>
      </c>
      <c r="R5" s="11" t="s">
        <v>11</v>
      </c>
      <c r="S5" s="12"/>
      <c r="T5" s="1"/>
      <c r="U5" s="1"/>
      <c r="V5" s="1"/>
      <c r="W5" s="1"/>
      <c r="X5" s="1"/>
    </row>
    <row r="6" spans="1:24" ht="13.5" thickBot="1">
      <c r="A6" s="7"/>
      <c r="B6" s="13"/>
      <c r="C6" s="14" t="s">
        <v>22</v>
      </c>
      <c r="D6" s="14"/>
      <c r="E6" s="15" t="s">
        <v>3</v>
      </c>
      <c r="F6" s="16" t="s">
        <v>4</v>
      </c>
      <c r="G6" s="15" t="s">
        <v>3</v>
      </c>
      <c r="H6" s="16" t="s">
        <v>4</v>
      </c>
      <c r="I6" s="15" t="s">
        <v>3</v>
      </c>
      <c r="J6" s="16" t="s">
        <v>4</v>
      </c>
      <c r="K6" s="15" t="s">
        <v>3</v>
      </c>
      <c r="L6" s="16" t="s">
        <v>4</v>
      </c>
      <c r="M6" s="15" t="s">
        <v>3</v>
      </c>
      <c r="N6" s="16" t="s">
        <v>4</v>
      </c>
      <c r="O6" s="15" t="s">
        <v>3</v>
      </c>
      <c r="P6" s="16" t="s">
        <v>4</v>
      </c>
      <c r="Q6" s="17" t="s">
        <v>4</v>
      </c>
      <c r="R6" s="18" t="s">
        <v>12</v>
      </c>
      <c r="S6" s="12"/>
      <c r="T6" s="1"/>
      <c r="U6" s="1"/>
      <c r="V6" s="1"/>
      <c r="W6" s="1"/>
      <c r="X6" s="1"/>
    </row>
    <row r="7" spans="1:24" ht="13.5" thickTop="1">
      <c r="A7" s="7"/>
      <c r="B7" s="19" t="s">
        <v>58</v>
      </c>
      <c r="C7" s="41">
        <v>1998</v>
      </c>
      <c r="D7" s="43" t="s">
        <v>79</v>
      </c>
      <c r="E7" s="21">
        <v>8.5</v>
      </c>
      <c r="F7" s="29">
        <f>IF(+E7,+RANK(E7,E$7:E$10,0),0)</f>
        <v>1</v>
      </c>
      <c r="G7" s="21">
        <v>1.76</v>
      </c>
      <c r="H7" s="29">
        <f>IF(+G7,+RANK(G7,G$7:G$10,0),0)</f>
        <v>1</v>
      </c>
      <c r="I7" s="21">
        <v>13.22</v>
      </c>
      <c r="J7" s="29">
        <f>IF(+I7,+RANK(I7,I$7:I$10,1),0)</f>
        <v>1</v>
      </c>
      <c r="K7" s="21">
        <v>7.12</v>
      </c>
      <c r="L7" s="29">
        <f>IF(+K7,+RANK(K7,K$7:K$10,1),0)</f>
        <v>4</v>
      </c>
      <c r="M7" s="21">
        <v>10.34</v>
      </c>
      <c r="N7" s="29">
        <f>IF(+M7,+RANK(M7,M$7:M$10,1),0)</f>
        <v>1</v>
      </c>
      <c r="O7" s="21">
        <v>4.25</v>
      </c>
      <c r="P7" s="29">
        <f>IF(+O7,+RANK(O7,O$7:O$10,0),0)</f>
        <v>4</v>
      </c>
      <c r="Q7" s="32">
        <f>+IF(+AND(+F7&gt;0,+H7&gt;0,+J7&gt;0,+L7&gt;0,+N7&gt;0,+P7&gt;0),+F7+H7+J7+L7+N7+P7,"nekompletní")</f>
        <v>12</v>
      </c>
      <c r="R7" s="33">
        <f>IF(+Q7&lt;&gt;"nekompletní",+RANK(Q7,Q$7:Q$10,1),0)</f>
        <v>1</v>
      </c>
      <c r="S7" s="12"/>
      <c r="T7" s="1"/>
      <c r="U7" s="1"/>
      <c r="V7" s="1"/>
      <c r="W7" s="1"/>
      <c r="X7" s="1"/>
    </row>
    <row r="8" spans="1:24" ht="12.75">
      <c r="A8" s="7"/>
      <c r="B8" s="22" t="s">
        <v>49</v>
      </c>
      <c r="C8" s="44">
        <v>1998</v>
      </c>
      <c r="D8" s="42" t="s">
        <v>79</v>
      </c>
      <c r="E8" s="24">
        <v>7</v>
      </c>
      <c r="F8" s="30">
        <f>IF(+E8,+RANK(E8,E$7:E$10,0),0)</f>
        <v>2</v>
      </c>
      <c r="G8" s="24">
        <v>1.61</v>
      </c>
      <c r="H8" s="30">
        <f>IF(+G8,+RANK(G8,G$7:G$10,0),0)</f>
        <v>2</v>
      </c>
      <c r="I8" s="24">
        <v>13.83</v>
      </c>
      <c r="J8" s="30">
        <f>IF(+I8,+RANK(I8,I$7:I$10,1),0)</f>
        <v>3</v>
      </c>
      <c r="K8" s="24">
        <v>6.53</v>
      </c>
      <c r="L8" s="30">
        <f>IF(+K8,+RANK(K8,K$7:K$10,1),0)</f>
        <v>3</v>
      </c>
      <c r="M8" s="24">
        <v>10.93</v>
      </c>
      <c r="N8" s="30">
        <f>IF(+M8,+RANK(M8,M$7:M$10,1),0)</f>
        <v>2</v>
      </c>
      <c r="O8" s="24">
        <v>4.9</v>
      </c>
      <c r="P8" s="30">
        <f>IF(+O8,+RANK(O8,O$7:O$10,0),0)</f>
        <v>1</v>
      </c>
      <c r="Q8" s="34">
        <f>+IF(+AND(+F8&gt;0,+H8&gt;0,+J8&gt;0,+L8&gt;0,+N8&gt;0,+P8&gt;0),+F8+H8+J8+L8+N8+P8,"nekompletní")</f>
        <v>13</v>
      </c>
      <c r="R8" s="35">
        <f>IF(+Q8&lt;&gt;"nekompletní",+RANK(Q8,Q$7:Q$10,1),0)</f>
        <v>2</v>
      </c>
      <c r="S8" s="12"/>
      <c r="T8" s="1"/>
      <c r="U8" s="1"/>
      <c r="V8" s="1"/>
      <c r="W8" s="1"/>
      <c r="X8" s="1"/>
    </row>
    <row r="9" spans="1:24" ht="12.75">
      <c r="A9" s="7"/>
      <c r="B9" s="22" t="s">
        <v>63</v>
      </c>
      <c r="C9" s="44">
        <v>1997</v>
      </c>
      <c r="D9" s="23" t="s">
        <v>37</v>
      </c>
      <c r="E9" s="24">
        <v>6</v>
      </c>
      <c r="F9" s="30">
        <f>IF(+E9,+RANK(E9,E$7:E$10,0),0)</f>
        <v>3</v>
      </c>
      <c r="G9" s="24">
        <v>1.42</v>
      </c>
      <c r="H9" s="30">
        <f>IF(+G9,+RANK(G9,G$7:G$10,0),0)</f>
        <v>3</v>
      </c>
      <c r="I9" s="24">
        <v>13.82</v>
      </c>
      <c r="J9" s="30">
        <f>IF(+I9,+RANK(I9,I$7:I$10,1),0)</f>
        <v>2</v>
      </c>
      <c r="K9" s="24">
        <v>5.66</v>
      </c>
      <c r="L9" s="30">
        <f>IF(+K9,+RANK(K9,K$7:K$10,1),0)</f>
        <v>1</v>
      </c>
      <c r="M9" s="24">
        <v>11.06</v>
      </c>
      <c r="N9" s="30">
        <f>IF(+M9,+RANK(M9,M$7:M$10,1),0)</f>
        <v>3</v>
      </c>
      <c r="O9" s="24">
        <v>4.35</v>
      </c>
      <c r="P9" s="30">
        <f>IF(+O9,+RANK(O9,O$7:O$10,0),0)</f>
        <v>3</v>
      </c>
      <c r="Q9" s="34">
        <f>+IF(+AND(+F9&gt;0,+H9&gt;0,+J9&gt;0,+L9&gt;0,+N9&gt;0,+P9&gt;0),+F9+H9+J9+L9+N9+P9,"nekompletní")</f>
        <v>15</v>
      </c>
      <c r="R9" s="35">
        <f>IF(+Q9&lt;&gt;"nekompletní",+RANK(Q9,Q$7:Q$10,1),0)</f>
        <v>3</v>
      </c>
      <c r="S9" s="12"/>
      <c r="T9" s="1"/>
      <c r="U9" s="1"/>
      <c r="V9" s="1"/>
      <c r="W9" s="1"/>
      <c r="X9" s="1"/>
    </row>
    <row r="10" spans="1:24" ht="13.5" thickBot="1">
      <c r="A10" s="7"/>
      <c r="B10" s="25" t="s">
        <v>77</v>
      </c>
      <c r="C10" s="48">
        <v>1998</v>
      </c>
      <c r="D10" s="47" t="s">
        <v>37</v>
      </c>
      <c r="E10" s="27">
        <v>4.5</v>
      </c>
      <c r="F10" s="31">
        <f>IF(+E10,+RANK(E10,E$7:E$10,0),0)</f>
        <v>4</v>
      </c>
      <c r="G10" s="27">
        <v>1.4</v>
      </c>
      <c r="H10" s="31">
        <f>IF(+G10,+RANK(G10,G$7:G$10,0),0)</f>
        <v>4</v>
      </c>
      <c r="I10" s="27">
        <v>14.84</v>
      </c>
      <c r="J10" s="31">
        <f>IF(+I10,+RANK(I10,I$7:I$10,1),0)</f>
        <v>4</v>
      </c>
      <c r="K10" s="27">
        <v>5.98</v>
      </c>
      <c r="L10" s="31">
        <f>IF(+K10,+RANK(K10,K$7:K$10,1),0)</f>
        <v>2</v>
      </c>
      <c r="M10" s="27">
        <v>11.9</v>
      </c>
      <c r="N10" s="31">
        <f>IF(+M10,+RANK(M10,M$7:M$10,1),0)</f>
        <v>4</v>
      </c>
      <c r="O10" s="27">
        <v>4.75</v>
      </c>
      <c r="P10" s="31">
        <f>IF(+O10,+RANK(O10,O$7:O$10,0),0)</f>
        <v>2</v>
      </c>
      <c r="Q10" s="36">
        <f>+IF(+AND(+F10&gt;0,+H10&gt;0,+J10&gt;0,+L10&gt;0,+N10&gt;0,+P10&gt;0),+F10+H10+J10+L10+N10+P10,"nekompletní")</f>
        <v>20</v>
      </c>
      <c r="R10" s="37">
        <f>IF(+Q10&lt;&gt;"nekompletní",+RANK(Q10,Q$7:Q$10,1),0)</f>
        <v>4</v>
      </c>
      <c r="S10" s="12"/>
      <c r="T10" s="1"/>
      <c r="U10" s="1"/>
      <c r="V10" s="1"/>
      <c r="W10" s="1"/>
      <c r="X10" s="1"/>
    </row>
    <row r="11" spans="1:24" ht="12.75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"/>
      <c r="T11" s="1"/>
      <c r="U11" s="1"/>
      <c r="V11" s="1"/>
      <c r="W11" s="1"/>
      <c r="X11" s="1"/>
    </row>
    <row r="12" spans="1:2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sheetProtection formatCells="0" formatColumns="0" formatRows="0" insertColumns="0" insertRows="0"/>
  <mergeCells count="7">
    <mergeCell ref="I1:R3"/>
    <mergeCell ref="M5:N5"/>
    <mergeCell ref="O5:P5"/>
    <mergeCell ref="E5:F5"/>
    <mergeCell ref="G5:H5"/>
    <mergeCell ref="I5:J5"/>
    <mergeCell ref="K5:L5"/>
  </mergeCells>
  <conditionalFormatting sqref="R7:R1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.140625" style="0" customWidth="1"/>
    <col min="2" max="2" width="19.28125" style="0" customWidth="1"/>
    <col min="3" max="3" width="8.00390625" style="0" customWidth="1"/>
    <col min="4" max="4" width="8.421875" style="0" customWidth="1"/>
    <col min="17" max="17" width="11.57421875" style="0" customWidth="1"/>
  </cols>
  <sheetData>
    <row r="1" spans="1:18" ht="15.75">
      <c r="A1" s="1"/>
      <c r="B1" s="2" t="s">
        <v>32</v>
      </c>
      <c r="C1" s="3" t="s">
        <v>13</v>
      </c>
      <c r="D1" s="4"/>
      <c r="E1" s="4"/>
      <c r="F1" s="4"/>
      <c r="G1" s="4"/>
      <c r="H1" s="4"/>
      <c r="I1" s="51"/>
      <c r="J1" s="52"/>
      <c r="K1" s="52"/>
      <c r="L1" s="52"/>
      <c r="M1" s="52"/>
      <c r="N1" s="52"/>
      <c r="O1" s="52"/>
      <c r="P1" s="52"/>
      <c r="Q1" s="52"/>
      <c r="R1" s="53"/>
    </row>
    <row r="2" spans="1:18" ht="12.75">
      <c r="A2" s="1"/>
      <c r="B2" s="4"/>
      <c r="C2" s="6" t="s">
        <v>14</v>
      </c>
      <c r="D2" s="4" t="s">
        <v>20</v>
      </c>
      <c r="E2" s="4"/>
      <c r="F2" s="4"/>
      <c r="G2" s="4"/>
      <c r="H2" s="4"/>
      <c r="I2" s="54"/>
      <c r="J2" s="55"/>
      <c r="K2" s="55"/>
      <c r="L2" s="55"/>
      <c r="M2" s="55"/>
      <c r="N2" s="55"/>
      <c r="O2" s="55"/>
      <c r="P2" s="55"/>
      <c r="Q2" s="55"/>
      <c r="R2" s="56"/>
    </row>
    <row r="3" spans="1:18" ht="12.75">
      <c r="A3" s="1"/>
      <c r="B3" s="4"/>
      <c r="C3" s="6" t="s">
        <v>15</v>
      </c>
      <c r="D3" s="38">
        <v>39634</v>
      </c>
      <c r="E3" s="4"/>
      <c r="F3" s="4"/>
      <c r="G3" s="4"/>
      <c r="H3" s="4"/>
      <c r="I3" s="57"/>
      <c r="J3" s="58"/>
      <c r="K3" s="58"/>
      <c r="L3" s="58"/>
      <c r="M3" s="58"/>
      <c r="N3" s="58"/>
      <c r="O3" s="58"/>
      <c r="P3" s="58"/>
      <c r="Q3" s="58"/>
      <c r="R3" s="59"/>
    </row>
    <row r="4" spans="1:18" ht="13.5" thickBot="1">
      <c r="A4" s="1"/>
      <c r="B4" s="4"/>
      <c r="C4" s="4"/>
      <c r="D4" s="3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7"/>
      <c r="B5" s="8" t="s">
        <v>0</v>
      </c>
      <c r="C5" s="9" t="s">
        <v>21</v>
      </c>
      <c r="D5" s="40" t="s">
        <v>1</v>
      </c>
      <c r="E5" s="60" t="s">
        <v>2</v>
      </c>
      <c r="F5" s="61"/>
      <c r="G5" s="60" t="s">
        <v>5</v>
      </c>
      <c r="H5" s="61"/>
      <c r="I5" s="60" t="s">
        <v>6</v>
      </c>
      <c r="J5" s="61"/>
      <c r="K5" s="60" t="s">
        <v>7</v>
      </c>
      <c r="L5" s="61"/>
      <c r="M5" s="60" t="s">
        <v>8</v>
      </c>
      <c r="N5" s="61"/>
      <c r="O5" s="60" t="s">
        <v>9</v>
      </c>
      <c r="P5" s="61"/>
      <c r="Q5" s="10" t="s">
        <v>10</v>
      </c>
      <c r="R5" s="11" t="s">
        <v>11</v>
      </c>
    </row>
    <row r="6" spans="1:18" ht="13.5" thickBot="1">
      <c r="A6" s="7"/>
      <c r="B6" s="13"/>
      <c r="C6" s="14" t="s">
        <v>22</v>
      </c>
      <c r="D6" s="14"/>
      <c r="E6" s="15" t="s">
        <v>3</v>
      </c>
      <c r="F6" s="16" t="s">
        <v>4</v>
      </c>
      <c r="G6" s="15" t="s">
        <v>3</v>
      </c>
      <c r="H6" s="16" t="s">
        <v>4</v>
      </c>
      <c r="I6" s="15" t="s">
        <v>3</v>
      </c>
      <c r="J6" s="16" t="s">
        <v>4</v>
      </c>
      <c r="K6" s="15" t="s">
        <v>3</v>
      </c>
      <c r="L6" s="16" t="s">
        <v>4</v>
      </c>
      <c r="M6" s="15" t="s">
        <v>3</v>
      </c>
      <c r="N6" s="16" t="s">
        <v>4</v>
      </c>
      <c r="O6" s="15" t="s">
        <v>3</v>
      </c>
      <c r="P6" s="16" t="s">
        <v>4</v>
      </c>
      <c r="Q6" s="17" t="s">
        <v>4</v>
      </c>
      <c r="R6" s="18" t="s">
        <v>12</v>
      </c>
    </row>
    <row r="7" spans="1:18" ht="13.5" thickTop="1">
      <c r="A7" s="7"/>
      <c r="B7" s="19" t="s">
        <v>33</v>
      </c>
      <c r="C7" s="41">
        <v>1995</v>
      </c>
      <c r="D7" s="20" t="s">
        <v>31</v>
      </c>
      <c r="E7" s="21">
        <v>13</v>
      </c>
      <c r="F7" s="29">
        <f>IF(+E7,+RANK(E7,E$7:E$10,0),0)</f>
        <v>2</v>
      </c>
      <c r="G7" s="21">
        <v>2.1</v>
      </c>
      <c r="H7" s="29">
        <f>IF(+G7,+RANK(G7,G$7:G$10,0),0)</f>
        <v>1</v>
      </c>
      <c r="I7" s="21">
        <v>11.4</v>
      </c>
      <c r="J7" s="29">
        <f>IF(+I7,+RANK(I7,I$7:I$10,1),0)</f>
        <v>1</v>
      </c>
      <c r="K7" s="21">
        <v>4.82</v>
      </c>
      <c r="L7" s="29">
        <f>IF(+K7,+RANK(K7,K$7:K$10,1),0)</f>
        <v>1</v>
      </c>
      <c r="M7" s="21">
        <v>9.68</v>
      </c>
      <c r="N7" s="29">
        <f>IF(+M7,+RANK(M7,M$7:M$10,1),0)</f>
        <v>1</v>
      </c>
      <c r="O7" s="21">
        <v>6.5</v>
      </c>
      <c r="P7" s="29">
        <f>IF(+O7,+RANK(O7,O$7:O$10,0),0)</f>
        <v>1</v>
      </c>
      <c r="Q7" s="32">
        <f>+IF(+AND(+F7&gt;0,+H7&gt;0,+J7&gt;0,+L7&gt;0,+N7&gt;0,+P7&gt;0),+F7+H7+J7+L7+N7+P7,"nekompletní")</f>
        <v>7</v>
      </c>
      <c r="R7" s="33">
        <f>IF(+Q7&lt;&gt;"nekompletní",+RANK(Q7,Q$7:Q$10,1),0)</f>
        <v>1</v>
      </c>
    </row>
    <row r="8" spans="1:18" ht="13.5" thickBot="1">
      <c r="A8" s="7"/>
      <c r="B8" s="25" t="s">
        <v>75</v>
      </c>
      <c r="C8" s="48">
        <v>1996</v>
      </c>
      <c r="D8" s="26" t="s">
        <v>35</v>
      </c>
      <c r="E8" s="27">
        <v>15</v>
      </c>
      <c r="F8" s="31">
        <f>IF(+E8,+RANK(E8,E$7:E$10,0),0)</f>
        <v>1</v>
      </c>
      <c r="G8" s="27">
        <v>1.84</v>
      </c>
      <c r="H8" s="31">
        <f>IF(+G8,+RANK(G8,G$7:G$10,0),0)</f>
        <v>2</v>
      </c>
      <c r="I8" s="27">
        <v>12.08</v>
      </c>
      <c r="J8" s="31">
        <f>IF(+I8,+RANK(I8,I$7:I$10,1),0)</f>
        <v>2</v>
      </c>
      <c r="K8" s="27">
        <v>5.91</v>
      </c>
      <c r="L8" s="31">
        <f>IF(+K8,+RANK(K8,K$7:K$10,1),0)</f>
        <v>2</v>
      </c>
      <c r="M8" s="27">
        <v>9.93</v>
      </c>
      <c r="N8" s="31">
        <f>IF(+M8,+RANK(M8,M$7:M$10,1),0)</f>
        <v>2</v>
      </c>
      <c r="O8" s="27">
        <v>6</v>
      </c>
      <c r="P8" s="31">
        <f>IF(+O8,+RANK(O8,O$7:O$10,0),0)</f>
        <v>2</v>
      </c>
      <c r="Q8" s="36">
        <f>+IF(+AND(+F8&gt;0,+H8&gt;0,+J8&gt;0,+L8&gt;0,+N8&gt;0,+P8&gt;0),+F8+H8+J8+L8+N8+P8,"nekompletní")</f>
        <v>11</v>
      </c>
      <c r="R8" s="37">
        <f>IF(+Q8&lt;&gt;"nekompletní",+RANK(Q8,Q$7:Q$10,1),0)</f>
        <v>2</v>
      </c>
    </row>
  </sheetData>
  <sheetProtection/>
  <mergeCells count="7">
    <mergeCell ref="I1:R3"/>
    <mergeCell ref="E5:F5"/>
    <mergeCell ref="G5:H5"/>
    <mergeCell ref="I5:J5"/>
    <mergeCell ref="K5:L5"/>
    <mergeCell ref="M5:N5"/>
    <mergeCell ref="O5:P5"/>
  </mergeCells>
  <conditionalFormatting sqref="R7:R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11811023622047245" right="0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Mastný</dc:creator>
  <cp:keywords/>
  <dc:description/>
  <cp:lastModifiedBy>ČAS</cp:lastModifiedBy>
  <cp:lastPrinted>2008-07-07T10:40:35Z</cp:lastPrinted>
  <dcterms:created xsi:type="dcterms:W3CDTF">2008-06-19T08:02:12Z</dcterms:created>
  <dcterms:modified xsi:type="dcterms:W3CDTF">2008-07-07T11:08:04Z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